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6492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Cashflow'!$A$1:$I$70</definedName>
    <definedName name="_xlnm.Print_Area" localSheetId="2">'Stmt of Comprehensive Income'!$A$1:$K$59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<sst xmlns="http://schemas.openxmlformats.org/spreadsheetml/2006/main" count="219" uniqueCount="159">
  <si>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</si>
  <si>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</si>
  <si>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</si>
  <si>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</si>
  <si>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</si>
  <si>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</si>
  <si>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</si>
  <si>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</si>
  <si>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</si>
  <si>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</si>
  <si>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</si>
  <si>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</si>
  <si>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</si>
  <si>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</si>
  <si>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</si>
  <si>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</si>
  <si>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</si>
  <si>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</si>
  <si>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</si>
  <si>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</si>
  <si>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</si>
  <si>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</si>
  <si>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</si>
  <si>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</si>
  <si>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</si>
  <si>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</si>
  <si>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</si>
  <si>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</si>
  <si>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</si>
  <si>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</si>
  <si>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</si>
  <si>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</si>
  <si>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</si>
  <si>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</si>
  <si>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</si>
  <si>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</si>
  <si>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</si>
  <si>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</si>
  <si>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</si>
  <si>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</si>
  <si>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</si>
  <si>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</si>
  <si>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</si>
  <si>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</si>
  <si>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</si>
  <si>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</si>
  <si>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</si>
  <si>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</si>
  <si>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</si>
  <si>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</si>
  <si>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</si>
  <si>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</si>
  <si>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</si>
  <si>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</si>
  <si>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</si>
  <si>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</si>
  <si>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</si>
  <si>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</si>
  <si>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</si>
  <si>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</si>
  <si>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</si>
  <si>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</si>
  <si>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</si>
  <si>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</si>
  <si>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</si>
  <si>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</si>
  <si>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</si>
  <si>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</si>
  <si>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</si>
  <si>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</si>
  <si>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</si>
  <si>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</si>
  <si>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</si>
  <si>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</si>
  <si>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</si>
  <si>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</si>
  <si>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</si>
  <si>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</si>
  <si>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</si>
  <si>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</si>
  <si>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</si>
  <si>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</si>
  <si>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</si>
  <si>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</si>
  <si>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</si>
  <si>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</si>
  <si>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</si>
  <si>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</si>
  <si>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</si>
  <si>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</si>
  <si>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</si>
  <si>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</si>
  <si>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</si>
  <si>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</si>
  <si>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</si>
  <si>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</si>
  <si>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</si>
  <si>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</si>
  <si>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</si>
  <si>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</si>
  <si>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</si>
  <si>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</si>
  <si>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</si>
  <si>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</si>
  <si>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</si>
  <si>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</si>
  <si>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</si>
  <si>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</si>
  <si>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</si>
  <si>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</si>
  <si>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</si>
  <si>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</si>
  <si>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</si>
  <si>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</si>
  <si>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</si>
  <si>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</si>
  <si>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</si>
  <si>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</si>
  <si>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</si>
  <si>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</si>
  <si>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</si>
  <si>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</si>
  <si>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</si>
  <si>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</si>
  <si>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</si>
  <si>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generated from operations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</si>
  <si>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</si>
  <si>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</si>
  <si>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</si>
  <si>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</si>
  <si>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</si>
  <si>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</si>
  <si>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</si>
  <si>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Unrealised loss in foreign exchange</t>
  </si>
  <si>
    <t>Write down inventories</t>
  </si>
  <si>
    <t>Impairment loss on doubtful debt</t>
  </si>
  <si>
    <t>Gain on disposal of property, plant and equipment</t>
  </si>
  <si>
    <t>Bad debts recovered</t>
  </si>
  <si>
    <t>the year</t>
  </si>
  <si>
    <t>At 1 April 2012</t>
  </si>
  <si>
    <t>Total comprehensive income for the period</t>
  </si>
  <si>
    <t>Net cash generated from operating activities</t>
  </si>
  <si>
    <t>At 31 Mar 2013</t>
  </si>
  <si>
    <t>Year ended</t>
  </si>
  <si>
    <t>31 Mar</t>
  </si>
  <si>
    <t>31.03.2013</t>
  </si>
  <si>
    <t>Property, plant and equipment written off</t>
  </si>
  <si>
    <t>Tax refund/(paid)</t>
  </si>
  <si>
    <t>Condensed Consolidated Statement of Comprehensive Income</t>
  </si>
  <si>
    <t>For the year ended 31 March 2014</t>
  </si>
  <si>
    <t xml:space="preserve">   for the year ended 31 March 2013 and the accompanying explanatory notes attached to the interim financial statements)</t>
  </si>
  <si>
    <t xml:space="preserve"> for the year ended 31 March 2013 and the accompanying explanatory notes attached to interim financial statements)</t>
  </si>
  <si>
    <t xml:space="preserve">              for the year ended  31 March 2013 and the accompanying explanatory notes attached to the interim financial statements)</t>
  </si>
  <si>
    <t xml:space="preserve">               ended 31 March 2013 and the accompanying explanatory notes attached to interim financial statements.)</t>
  </si>
  <si>
    <t>As at 31 March 2014</t>
  </si>
  <si>
    <t>31-Mar-14</t>
  </si>
  <si>
    <t>At 1 April 2013</t>
  </si>
  <si>
    <t>At 31 Mar 2014</t>
  </si>
  <si>
    <t>31.03.2014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</si>
</sst>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15" fontId="6" fillId="0" borderId="0" xfId="58" applyNumberFormat="1" applyFont="1" applyFill="1" applyBorder="1" applyAlignment="1" quotePrefix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31">
      <selection activeCell="P41" sqref="P41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71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7"/>
    </row>
    <row r="2" spans="3:10" s="90" customFormat="1" ht="20.25" customHeight="1">
      <c r="C2" s="87"/>
      <c r="D2" s="88"/>
      <c r="E2" s="88"/>
      <c r="F2" s="89"/>
      <c r="G2" s="89"/>
      <c r="H2" s="89"/>
      <c r="J2" s="157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7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8"/>
      <c r="K6" s="108"/>
      <c r="L6" s="108"/>
    </row>
    <row r="7" spans="3:12" s="90" customFormat="1" ht="22.5" customHeight="1">
      <c r="C7" s="76" t="s">
        <v>87</v>
      </c>
      <c r="D7" s="108"/>
      <c r="E7" s="108"/>
      <c r="F7" s="108"/>
      <c r="G7" s="108"/>
      <c r="H7" s="108"/>
      <c r="I7" s="108"/>
      <c r="J7" s="158"/>
      <c r="K7" s="108"/>
      <c r="L7" s="108"/>
    </row>
    <row r="8" spans="3:10" s="90" customFormat="1" ht="18" customHeight="1">
      <c r="C8" s="76" t="s">
        <v>154</v>
      </c>
      <c r="D8" s="89"/>
      <c r="E8" s="89"/>
      <c r="F8" s="89"/>
      <c r="G8" s="89"/>
      <c r="H8" s="89"/>
      <c r="J8" s="157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60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6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61" t="s">
        <v>69</v>
      </c>
      <c r="K11" s="91"/>
      <c r="L11" s="91" t="s">
        <v>69</v>
      </c>
    </row>
    <row r="12" spans="9:12" s="95" customFormat="1" ht="17.25" customHeight="1">
      <c r="I12" s="96"/>
      <c r="J12" s="162" t="s">
        <v>155</v>
      </c>
      <c r="K12" s="98"/>
      <c r="L12" s="97">
        <v>41364</v>
      </c>
    </row>
    <row r="13" spans="9:12" s="95" customFormat="1" ht="17.25" customHeight="1">
      <c r="I13" s="99"/>
      <c r="J13" s="163" t="s">
        <v>45</v>
      </c>
      <c r="L13" s="100" t="s">
        <v>45</v>
      </c>
    </row>
    <row r="14" spans="9:12" s="90" customFormat="1" ht="17.25" customHeight="1">
      <c r="I14" s="88"/>
      <c r="J14" s="164"/>
      <c r="L14" s="91" t="s">
        <v>70</v>
      </c>
    </row>
    <row r="15" spans="3:12" s="90" customFormat="1" ht="17.25" customHeight="1">
      <c r="C15" s="95" t="s">
        <v>88</v>
      </c>
      <c r="I15" s="88"/>
      <c r="J15" s="164"/>
      <c r="L15" s="89"/>
    </row>
    <row r="16" spans="3:12" s="90" customFormat="1" ht="17.25" customHeight="1">
      <c r="C16" s="95" t="s">
        <v>89</v>
      </c>
      <c r="I16" s="88"/>
      <c r="J16" s="164"/>
      <c r="L16" s="89"/>
    </row>
    <row r="17" spans="3:12" s="90" customFormat="1" ht="17.25" customHeight="1">
      <c r="C17" s="103" t="s">
        <v>71</v>
      </c>
      <c r="I17" s="89"/>
      <c r="J17" s="153">
        <v>100697</v>
      </c>
      <c r="K17" s="101"/>
      <c r="L17" s="101">
        <v>111365</v>
      </c>
    </row>
    <row r="18" spans="3:12" s="90" customFormat="1" ht="17.25" customHeight="1">
      <c r="C18" s="103" t="s">
        <v>82</v>
      </c>
      <c r="I18" s="89"/>
      <c r="J18" s="153">
        <v>3969</v>
      </c>
      <c r="K18" s="101"/>
      <c r="L18" s="101">
        <v>3913</v>
      </c>
    </row>
    <row r="19" spans="3:12" s="90" customFormat="1" ht="17.25" customHeight="1">
      <c r="C19" s="103" t="s">
        <v>64</v>
      </c>
      <c r="I19" s="89"/>
      <c r="J19" s="153">
        <v>87</v>
      </c>
      <c r="K19" s="101"/>
      <c r="L19" s="101">
        <v>452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5">
        <f>SUM(J17:J19)</f>
        <v>104753</v>
      </c>
      <c r="K20" s="101"/>
      <c r="L20" s="104">
        <f>SUM(L17:L19)</f>
        <v>115730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53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53"/>
      <c r="K22" s="101"/>
      <c r="L22" s="101"/>
    </row>
    <row r="23" spans="3:12" s="90" customFormat="1" ht="17.25" customHeight="1">
      <c r="C23" s="92" t="s">
        <v>90</v>
      </c>
      <c r="I23" s="89"/>
      <c r="J23" s="153"/>
      <c r="K23" s="101"/>
      <c r="L23" s="101"/>
    </row>
    <row r="24" spans="3:12" s="90" customFormat="1" ht="17.25" customHeight="1">
      <c r="C24" s="106" t="s">
        <v>50</v>
      </c>
      <c r="I24" s="89"/>
      <c r="J24" s="153">
        <v>121548</v>
      </c>
      <c r="K24" s="101"/>
      <c r="L24" s="101">
        <v>102729</v>
      </c>
    </row>
    <row r="25" spans="3:12" s="90" customFormat="1" ht="17.25" customHeight="1">
      <c r="C25" s="6" t="s">
        <v>73</v>
      </c>
      <c r="I25" s="89"/>
      <c r="J25" s="153">
        <v>66502</v>
      </c>
      <c r="K25" s="101"/>
      <c r="L25" s="101">
        <v>53897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53">
        <v>0</v>
      </c>
      <c r="K26" s="101"/>
      <c r="L26" s="153">
        <v>11</v>
      </c>
    </row>
    <row r="27" spans="3:12" s="90" customFormat="1" ht="17.25" customHeight="1">
      <c r="C27" s="6" t="s">
        <v>58</v>
      </c>
      <c r="I27" s="89"/>
      <c r="J27" s="153">
        <v>92190</v>
      </c>
      <c r="K27" s="101"/>
      <c r="L27" s="101">
        <v>109341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65">
        <f>SUM(J24:J27)</f>
        <v>280240</v>
      </c>
      <c r="K28" s="101"/>
      <c r="L28" s="104">
        <f>SUM(L24:L27)</f>
        <v>265978</v>
      </c>
    </row>
    <row r="29" spans="3:12" s="90" customFormat="1" ht="17.25" customHeight="1">
      <c r="C29" s="105"/>
      <c r="I29" s="89"/>
      <c r="J29" s="153"/>
      <c r="K29" s="101"/>
      <c r="L29" s="101"/>
    </row>
    <row r="30" spans="3:12" s="90" customFormat="1" ht="17.25" customHeight="1" thickBot="1">
      <c r="C30" s="92" t="s">
        <v>74</v>
      </c>
      <c r="I30" s="89"/>
      <c r="J30" s="166">
        <f>J20+J28</f>
        <v>384993</v>
      </c>
      <c r="K30" s="101"/>
      <c r="L30" s="107">
        <f>L20+L28</f>
        <v>381708</v>
      </c>
    </row>
    <row r="31" spans="3:12" s="90" customFormat="1" ht="17.25" customHeight="1" thickTop="1">
      <c r="C31" s="105"/>
      <c r="I31" s="89"/>
      <c r="J31" s="153"/>
      <c r="K31" s="101"/>
      <c r="L31" s="101"/>
    </row>
    <row r="32" spans="3:12" s="90" customFormat="1" ht="17.25" customHeight="1">
      <c r="C32" s="92"/>
      <c r="I32" s="89"/>
      <c r="J32" s="153"/>
      <c r="K32" s="101"/>
      <c r="L32" s="101"/>
    </row>
    <row r="33" spans="3:12" s="90" customFormat="1" ht="17.25" customHeight="1">
      <c r="C33" s="92" t="s">
        <v>91</v>
      </c>
      <c r="I33" s="89"/>
      <c r="J33" s="153"/>
      <c r="K33" s="101"/>
      <c r="L33" s="101"/>
    </row>
    <row r="34" spans="3:12" s="102" customFormat="1" ht="17.25" customHeight="1">
      <c r="C34" s="92" t="s">
        <v>92</v>
      </c>
      <c r="D34" s="90"/>
      <c r="E34" s="90"/>
      <c r="F34" s="90"/>
      <c r="G34" s="90"/>
      <c r="H34" s="90"/>
      <c r="I34" s="89"/>
      <c r="J34" s="153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53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53">
        <v>230810</v>
      </c>
      <c r="K36" s="101"/>
      <c r="L36" s="101">
        <v>219955</v>
      </c>
    </row>
    <row r="37" spans="3:12" s="102" customFormat="1" ht="17.25" customHeight="1">
      <c r="C37" s="92" t="s">
        <v>93</v>
      </c>
      <c r="D37" s="90"/>
      <c r="E37" s="90"/>
      <c r="F37" s="90"/>
      <c r="G37" s="90"/>
      <c r="H37" s="90"/>
      <c r="I37" s="89"/>
      <c r="J37" s="165">
        <f>J35+J36</f>
        <v>330115</v>
      </c>
      <c r="K37" s="101"/>
      <c r="L37" s="104">
        <f>L35+L36</f>
        <v>319260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53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53"/>
      <c r="K39" s="101"/>
      <c r="L39" s="101"/>
    </row>
    <row r="40" spans="3:12" s="102" customFormat="1" ht="17.25" customHeight="1">
      <c r="C40" s="92" t="s">
        <v>94</v>
      </c>
      <c r="D40" s="90"/>
      <c r="E40" s="90"/>
      <c r="F40" s="90"/>
      <c r="G40" s="90"/>
      <c r="H40" s="90"/>
      <c r="I40" s="89"/>
      <c r="J40" s="153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53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53">
        <v>4437</v>
      </c>
      <c r="K42" s="101"/>
      <c r="L42" s="101">
        <v>5247</v>
      </c>
    </row>
    <row r="43" spans="3:12" s="102" customFormat="1" ht="17.25" customHeight="1">
      <c r="C43" s="95" t="s">
        <v>95</v>
      </c>
      <c r="D43" s="90"/>
      <c r="E43" s="90"/>
      <c r="F43" s="90"/>
      <c r="G43" s="90"/>
      <c r="H43" s="90"/>
      <c r="I43" s="89"/>
      <c r="J43" s="165">
        <f>J41+J42</f>
        <v>4437</v>
      </c>
      <c r="K43" s="101"/>
      <c r="L43" s="104">
        <f>L41+L42</f>
        <v>5247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53"/>
      <c r="K44" s="101"/>
      <c r="L44" s="101"/>
    </row>
    <row r="45" spans="3:12" s="102" customFormat="1" ht="17.25" customHeight="1">
      <c r="C45" s="92" t="s">
        <v>96</v>
      </c>
      <c r="D45" s="90"/>
      <c r="E45" s="90"/>
      <c r="F45" s="90"/>
      <c r="G45" s="90"/>
      <c r="H45" s="90"/>
      <c r="I45" s="89"/>
      <c r="J45" s="153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53">
        <v>39595</v>
      </c>
      <c r="K46" s="101"/>
      <c r="L46" s="101">
        <v>44299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53">
        <v>9100</v>
      </c>
      <c r="K47" s="90"/>
      <c r="L47" s="101">
        <v>12887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53">
        <v>1746</v>
      </c>
      <c r="K48" s="90"/>
      <c r="L48" s="153">
        <v>15</v>
      </c>
    </row>
    <row r="49" spans="3:12" s="90" customFormat="1" ht="15">
      <c r="C49" s="95" t="s">
        <v>97</v>
      </c>
      <c r="I49" s="89"/>
      <c r="J49" s="165">
        <f>SUM(J46:J48)</f>
        <v>50441</v>
      </c>
      <c r="L49" s="104">
        <f>SUM(L46:L48)</f>
        <v>57201</v>
      </c>
    </row>
    <row r="50" spans="9:10" s="90" customFormat="1" ht="15">
      <c r="I50" s="89"/>
      <c r="J50" s="167"/>
    </row>
    <row r="51" spans="3:12" s="90" customFormat="1" ht="15">
      <c r="C51" s="92" t="s">
        <v>98</v>
      </c>
      <c r="I51" s="89"/>
      <c r="J51" s="168">
        <f>J43+J49</f>
        <v>54878</v>
      </c>
      <c r="L51" s="110">
        <f>L43+L49</f>
        <v>62448</v>
      </c>
    </row>
    <row r="52" spans="9:10" s="90" customFormat="1" ht="15">
      <c r="I52" s="89"/>
      <c r="J52" s="167"/>
    </row>
    <row r="53" spans="3:12" s="90" customFormat="1" ht="15.75" thickBot="1">
      <c r="C53" s="95" t="s">
        <v>99</v>
      </c>
      <c r="I53" s="89"/>
      <c r="J53" s="169">
        <f>+J51+J37</f>
        <v>384993</v>
      </c>
      <c r="L53" s="111">
        <f>+L51+L37</f>
        <v>381708</v>
      </c>
    </row>
    <row r="54" spans="9:10" s="90" customFormat="1" ht="15.75" thickTop="1">
      <c r="I54" s="89"/>
      <c r="J54" s="157"/>
    </row>
    <row r="55" spans="9:10" s="90" customFormat="1" ht="8.25" customHeight="1">
      <c r="I55" s="89"/>
      <c r="J55" s="157"/>
    </row>
    <row r="56" spans="9:10" s="90" customFormat="1" ht="5.25" customHeight="1">
      <c r="I56" s="89"/>
      <c r="J56" s="170"/>
    </row>
    <row r="57" spans="9:10" s="90" customFormat="1" ht="4.5" customHeight="1">
      <c r="I57" s="89"/>
      <c r="J57" s="157"/>
    </row>
    <row r="58" spans="3:10" s="90" customFormat="1" ht="15">
      <c r="C58" s="6" t="s">
        <v>115</v>
      </c>
      <c r="I58" s="89"/>
      <c r="J58" s="157"/>
    </row>
    <row r="59" spans="3:10" s="90" customFormat="1" ht="15">
      <c r="C59" s="90" t="s">
        <v>151</v>
      </c>
      <c r="I59" s="89"/>
      <c r="J59" s="157"/>
    </row>
    <row r="60" spans="9:10" s="90" customFormat="1" ht="15">
      <c r="I60" s="89"/>
      <c r="J60" s="157"/>
    </row>
    <row r="61" spans="9:10" s="90" customFormat="1" ht="15">
      <c r="I61" s="89"/>
      <c r="J61" s="157"/>
    </row>
    <row r="62" spans="9:10" s="90" customFormat="1" ht="15">
      <c r="I62" s="89"/>
      <c r="J62" s="157"/>
    </row>
    <row r="63" spans="9:10" s="90" customFormat="1" ht="15">
      <c r="I63" s="89"/>
      <c r="J63" s="157"/>
    </row>
    <row r="64" spans="9:10" s="90" customFormat="1" ht="15">
      <c r="I64" s="89"/>
      <c r="J64" s="157"/>
    </row>
    <row r="65" spans="9:10" s="90" customFormat="1" ht="15">
      <c r="I65" s="89"/>
      <c r="J65" s="157"/>
    </row>
    <row r="66" spans="9:10" s="90" customFormat="1" ht="15">
      <c r="I66" s="89"/>
      <c r="J66" s="157"/>
    </row>
    <row r="67" spans="9:10" s="90" customFormat="1" ht="15">
      <c r="I67" s="89"/>
      <c r="J67" s="157"/>
    </row>
    <row r="68" spans="9:10" s="90" customFormat="1" ht="15">
      <c r="I68" s="89"/>
      <c r="J68" s="157"/>
    </row>
    <row r="69" spans="9:10" s="90" customFormat="1" ht="15">
      <c r="I69" s="89"/>
      <c r="J69" s="157"/>
    </row>
    <row r="70" spans="9:10" s="90" customFormat="1" ht="15">
      <c r="I70" s="89"/>
      <c r="J70" s="157"/>
    </row>
    <row r="71" spans="9:10" s="90" customFormat="1" ht="15">
      <c r="I71" s="89"/>
      <c r="J71" s="157"/>
    </row>
    <row r="72" spans="9:10" s="90" customFormat="1" ht="15">
      <c r="I72" s="89"/>
      <c r="J72" s="157"/>
    </row>
    <row r="73" spans="9:10" s="90" customFormat="1" ht="15">
      <c r="I73" s="89"/>
      <c r="J73" s="157"/>
    </row>
    <row r="74" spans="9:10" s="90" customFormat="1" ht="15">
      <c r="I74" s="89"/>
      <c r="J74" s="157"/>
    </row>
    <row r="75" spans="9:10" s="90" customFormat="1" ht="15">
      <c r="I75" s="89"/>
      <c r="J75" s="157"/>
    </row>
    <row r="76" spans="9:10" s="90" customFormat="1" ht="15">
      <c r="I76" s="89"/>
      <c r="J76" s="157"/>
    </row>
    <row r="77" spans="9:10" s="90" customFormat="1" ht="15">
      <c r="I77" s="89"/>
      <c r="J77" s="157"/>
    </row>
    <row r="78" spans="9:10" s="90" customFormat="1" ht="15">
      <c r="I78" s="89"/>
      <c r="J78" s="157"/>
    </row>
    <row r="79" spans="9:10" s="90" customFormat="1" ht="15">
      <c r="I79" s="89"/>
      <c r="J79" s="157"/>
    </row>
    <row r="80" spans="9:10" s="90" customFormat="1" ht="15">
      <c r="I80" s="89"/>
      <c r="J80" s="157"/>
    </row>
    <row r="81" spans="9:10" s="90" customFormat="1" ht="15">
      <c r="I81" s="89"/>
      <c r="J81" s="157"/>
    </row>
    <row r="82" spans="9:10" s="90" customFormat="1" ht="15">
      <c r="I82" s="89"/>
      <c r="J82" s="157"/>
    </row>
    <row r="83" spans="9:10" s="90" customFormat="1" ht="15">
      <c r="I83" s="89"/>
      <c r="J83" s="157"/>
    </row>
    <row r="84" spans="9:10" s="90" customFormat="1" ht="15">
      <c r="I84" s="89"/>
      <c r="J84" s="157"/>
    </row>
    <row r="85" spans="9:10" s="90" customFormat="1" ht="15">
      <c r="I85" s="89"/>
      <c r="J85" s="157"/>
    </row>
    <row r="86" spans="9:10" s="90" customFormat="1" ht="15">
      <c r="I86" s="89"/>
      <c r="J86" s="157"/>
    </row>
    <row r="87" spans="9:10" s="90" customFormat="1" ht="15">
      <c r="I87" s="89"/>
      <c r="J87" s="157"/>
    </row>
    <row r="88" spans="9:10" s="90" customFormat="1" ht="15">
      <c r="I88" s="89"/>
      <c r="J88" s="157"/>
    </row>
    <row r="89" spans="9:10" s="90" customFormat="1" ht="15">
      <c r="I89" s="89"/>
      <c r="J89" s="157"/>
    </row>
    <row r="90" spans="9:10" s="90" customFormat="1" ht="15">
      <c r="I90" s="89"/>
      <c r="J90" s="157"/>
    </row>
    <row r="91" spans="9:10" s="90" customFormat="1" ht="15">
      <c r="I91" s="89"/>
      <c r="J91" s="157"/>
    </row>
    <row r="92" spans="9:10" s="90" customFormat="1" ht="15">
      <c r="I92" s="89"/>
      <c r="J92" s="157"/>
    </row>
    <row r="93" spans="9:10" s="90" customFormat="1" ht="15">
      <c r="I93" s="89"/>
      <c r="J93" s="157"/>
    </row>
    <row r="94" spans="9:10" s="90" customFormat="1" ht="15">
      <c r="I94" s="89"/>
      <c r="J94" s="157"/>
    </row>
    <row r="95" spans="9:10" s="90" customFormat="1" ht="15">
      <c r="I95" s="89"/>
      <c r="J95" s="157"/>
    </row>
    <row r="96" spans="9:10" s="90" customFormat="1" ht="15">
      <c r="I96" s="89"/>
      <c r="J96" s="157"/>
    </row>
    <row r="97" spans="9:10" s="90" customFormat="1" ht="15">
      <c r="I97" s="89"/>
      <c r="J97" s="157"/>
    </row>
    <row r="98" spans="9:10" s="90" customFormat="1" ht="15">
      <c r="I98" s="89"/>
      <c r="J98" s="157"/>
    </row>
    <row r="99" spans="9:10" s="90" customFormat="1" ht="15">
      <c r="I99" s="89"/>
      <c r="J99" s="157"/>
    </row>
    <row r="100" spans="9:10" s="90" customFormat="1" ht="15">
      <c r="I100" s="89"/>
      <c r="J100" s="157"/>
    </row>
    <row r="101" spans="9:10" s="90" customFormat="1" ht="15">
      <c r="I101" s="89"/>
      <c r="J101" s="157"/>
    </row>
    <row r="102" spans="9:10" s="90" customFormat="1" ht="15">
      <c r="I102" s="89"/>
      <c r="J102" s="157"/>
    </row>
    <row r="103" spans="9:10" s="90" customFormat="1" ht="15">
      <c r="I103" s="89"/>
      <c r="J103" s="157"/>
    </row>
    <row r="104" spans="9:10" s="90" customFormat="1" ht="15">
      <c r="I104" s="89"/>
      <c r="J104" s="157"/>
    </row>
    <row r="105" spans="9:10" s="90" customFormat="1" ht="15">
      <c r="I105" s="89"/>
      <c r="J105" s="157"/>
    </row>
    <row r="106" spans="9:10" s="90" customFormat="1" ht="15">
      <c r="I106" s="89"/>
      <c r="J106" s="157"/>
    </row>
    <row r="107" spans="9:10" s="90" customFormat="1" ht="15">
      <c r="I107" s="89"/>
      <c r="J107" s="157"/>
    </row>
    <row r="108" spans="9:10" s="90" customFormat="1" ht="15">
      <c r="I108" s="89"/>
      <c r="J108" s="157"/>
    </row>
    <row r="109" spans="9:10" s="90" customFormat="1" ht="15">
      <c r="I109" s="89"/>
      <c r="J109" s="157"/>
    </row>
    <row r="110" spans="9:10" s="90" customFormat="1" ht="15">
      <c r="I110" s="89"/>
      <c r="J110" s="157"/>
    </row>
    <row r="111" spans="9:10" s="90" customFormat="1" ht="15">
      <c r="I111" s="89"/>
      <c r="J111" s="157"/>
    </row>
    <row r="112" spans="9:10" s="90" customFormat="1" ht="15">
      <c r="I112" s="89"/>
      <c r="J112" s="157"/>
    </row>
    <row r="113" spans="9:10" s="90" customFormat="1" ht="15">
      <c r="I113" s="89"/>
      <c r="J113" s="157"/>
    </row>
    <row r="114" spans="9:10" s="90" customFormat="1" ht="15">
      <c r="I114" s="89"/>
      <c r="J114" s="157"/>
    </row>
    <row r="115" spans="9:10" s="90" customFormat="1" ht="15">
      <c r="I115" s="89"/>
      <c r="J115" s="157"/>
    </row>
    <row r="116" spans="9:10" s="90" customFormat="1" ht="15">
      <c r="I116" s="89"/>
      <c r="J116" s="157"/>
    </row>
    <row r="117" spans="9:10" s="90" customFormat="1" ht="15">
      <c r="I117" s="89"/>
      <c r="J117" s="157"/>
    </row>
    <row r="118" spans="9:10" s="90" customFormat="1" ht="15">
      <c r="I118" s="89"/>
      <c r="J118" s="157"/>
    </row>
    <row r="119" spans="9:10" s="90" customFormat="1" ht="15">
      <c r="I119" s="89"/>
      <c r="J119" s="157"/>
    </row>
    <row r="120" spans="9:10" s="90" customFormat="1" ht="15">
      <c r="I120" s="89"/>
      <c r="J120" s="157"/>
    </row>
    <row r="121" spans="9:10" s="90" customFormat="1" ht="15">
      <c r="I121" s="89"/>
      <c r="J121" s="157"/>
    </row>
    <row r="122" spans="9:10" s="90" customFormat="1" ht="15">
      <c r="I122" s="89"/>
      <c r="J122" s="157"/>
    </row>
    <row r="123" spans="9:10" s="90" customFormat="1" ht="15">
      <c r="I123" s="89"/>
      <c r="J123" s="157"/>
    </row>
    <row r="124" spans="9:10" s="90" customFormat="1" ht="15">
      <c r="I124" s="89"/>
      <c r="J124" s="157"/>
    </row>
    <row r="125" spans="9:10" s="90" customFormat="1" ht="15">
      <c r="I125" s="89"/>
      <c r="J125" s="157"/>
    </row>
    <row r="126" spans="9:10" s="90" customFormat="1" ht="15">
      <c r="I126" s="89"/>
      <c r="J126" s="157"/>
    </row>
    <row r="127" spans="9:10" s="90" customFormat="1" ht="15">
      <c r="I127" s="89"/>
      <c r="J127" s="157"/>
    </row>
    <row r="128" spans="9:10" s="90" customFormat="1" ht="15">
      <c r="I128" s="89"/>
      <c r="J128" s="157"/>
    </row>
    <row r="129" spans="9:10" s="90" customFormat="1" ht="15">
      <c r="I129" s="89"/>
      <c r="J129" s="157"/>
    </row>
    <row r="130" spans="9:10" s="90" customFormat="1" ht="15">
      <c r="I130" s="89"/>
      <c r="J130" s="157"/>
    </row>
    <row r="131" spans="9:10" s="90" customFormat="1" ht="15">
      <c r="I131" s="89"/>
      <c r="J131" s="157"/>
    </row>
    <row r="132" spans="9:10" s="90" customFormat="1" ht="15">
      <c r="I132" s="89"/>
      <c r="J132" s="157"/>
    </row>
    <row r="133" spans="9:10" s="90" customFormat="1" ht="15">
      <c r="I133" s="89"/>
      <c r="J133" s="157"/>
    </row>
    <row r="134" spans="9:10" s="90" customFormat="1" ht="15">
      <c r="I134" s="89"/>
      <c r="J134" s="157"/>
    </row>
    <row r="135" spans="9:10" s="90" customFormat="1" ht="15">
      <c r="I135" s="89"/>
      <c r="J135" s="157"/>
    </row>
    <row r="136" spans="9:10" s="90" customFormat="1" ht="15">
      <c r="I136" s="89"/>
      <c r="J136" s="157"/>
    </row>
    <row r="137" spans="9:10" s="90" customFormat="1" ht="15">
      <c r="I137" s="89"/>
      <c r="J137" s="157"/>
    </row>
    <row r="138" spans="9:10" s="90" customFormat="1" ht="15">
      <c r="I138" s="89"/>
      <c r="J138" s="157"/>
    </row>
    <row r="139" spans="9:10" s="90" customFormat="1" ht="15">
      <c r="I139" s="89"/>
      <c r="J139" s="157"/>
    </row>
    <row r="140" spans="9:10" s="90" customFormat="1" ht="15">
      <c r="I140" s="89"/>
      <c r="J140" s="157"/>
    </row>
    <row r="141" spans="9:10" s="90" customFormat="1" ht="15">
      <c r="I141" s="89"/>
      <c r="J141" s="157"/>
    </row>
    <row r="142" spans="9:10" s="90" customFormat="1" ht="15">
      <c r="I142" s="89"/>
      <c r="J142" s="157"/>
    </row>
    <row r="143" spans="9:10" s="90" customFormat="1" ht="15">
      <c r="I143" s="89"/>
      <c r="J143" s="157"/>
    </row>
    <row r="144" spans="9:10" s="90" customFormat="1" ht="15">
      <c r="I144" s="89"/>
      <c r="J144" s="157"/>
    </row>
    <row r="145" spans="9:10" s="90" customFormat="1" ht="15">
      <c r="I145" s="89"/>
      <c r="J145" s="157"/>
    </row>
    <row r="146" spans="9:10" s="90" customFormat="1" ht="15">
      <c r="I146" s="89"/>
      <c r="J146" s="157"/>
    </row>
    <row r="147" spans="9:10" s="90" customFormat="1" ht="15">
      <c r="I147" s="89"/>
      <c r="J147" s="157"/>
    </row>
    <row r="148" spans="9:10" s="90" customFormat="1" ht="15">
      <c r="I148" s="89"/>
      <c r="J148" s="157"/>
    </row>
    <row r="149" spans="9:10" s="90" customFormat="1" ht="15">
      <c r="I149" s="89"/>
      <c r="J149" s="157"/>
    </row>
    <row r="150" spans="9:10" s="90" customFormat="1" ht="15">
      <c r="I150" s="89"/>
      <c r="J150" s="157"/>
    </row>
    <row r="151" spans="9:10" s="90" customFormat="1" ht="15">
      <c r="I151" s="89"/>
      <c r="J151" s="157"/>
    </row>
    <row r="152" spans="9:10" s="90" customFormat="1" ht="15">
      <c r="I152" s="89"/>
      <c r="J152" s="157"/>
    </row>
    <row r="153" spans="9:10" s="90" customFormat="1" ht="15">
      <c r="I153" s="89"/>
      <c r="J153" s="157"/>
    </row>
    <row r="154" spans="9:10" s="90" customFormat="1" ht="15">
      <c r="I154" s="89"/>
      <c r="J154" s="157"/>
    </row>
    <row r="155" spans="9:10" s="90" customFormat="1" ht="15">
      <c r="I155" s="89"/>
      <c r="J155" s="157"/>
    </row>
    <row r="156" spans="9:10" s="90" customFormat="1" ht="15">
      <c r="I156" s="89"/>
      <c r="J156" s="157"/>
    </row>
    <row r="157" spans="9:10" s="90" customFormat="1" ht="15">
      <c r="I157" s="89"/>
      <c r="J157" s="157"/>
    </row>
    <row r="158" spans="9:10" s="90" customFormat="1" ht="15">
      <c r="I158" s="89"/>
      <c r="J158" s="157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9">
      <selection activeCell="N41" sqref="N41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2.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2.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">
      <c r="A4" s="19"/>
      <c r="B4" s="20"/>
      <c r="C4" s="20"/>
      <c r="D4" s="20"/>
    </row>
    <row r="5" spans="1:4" ht="15">
      <c r="A5" s="19"/>
      <c r="B5" s="20"/>
      <c r="C5" s="20"/>
      <c r="D5" s="20"/>
    </row>
    <row r="6" spans="1:6" ht="21">
      <c r="A6" s="22" t="s">
        <v>0</v>
      </c>
      <c r="B6" s="3"/>
      <c r="C6" s="3"/>
      <c r="D6" s="3"/>
      <c r="E6" s="16"/>
      <c r="F6" s="5"/>
    </row>
    <row r="7" spans="1:6" ht="21">
      <c r="A7" s="22" t="s">
        <v>149</v>
      </c>
      <c r="B7" s="3"/>
      <c r="C7" s="3"/>
      <c r="D7" s="3"/>
      <c r="E7" s="16"/>
      <c r="F7" s="5"/>
    </row>
    <row r="8" spans="1:16" ht="18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8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7.2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7.2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8">
      <c r="B33" s="53" t="s">
        <v>156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-39185</v>
      </c>
      <c r="M33" s="54"/>
      <c r="N33" s="54">
        <v>259140</v>
      </c>
      <c r="O33" s="55"/>
      <c r="P33" s="54">
        <f>SUM(F33,H33,J33,N33,L33)</f>
        <v>319260</v>
      </c>
    </row>
    <row r="34" spans="2:16" ht="18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8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-39185</v>
      </c>
      <c r="M35" s="55"/>
      <c r="N35" s="54">
        <f>SUM(N33:N34)</f>
        <v>259140</v>
      </c>
      <c r="O35" s="55"/>
      <c r="P35" s="54">
        <f>SUM(P33:P34)</f>
        <v>319260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">
      <c r="B38" s="63" t="s">
        <v>140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4822</v>
      </c>
      <c r="M38" s="54"/>
      <c r="N38" s="54">
        <v>40666</v>
      </c>
      <c r="O38" s="55"/>
      <c r="P38" s="54">
        <f>SUM(F38,H38,J38,N38,L38)</f>
        <v>45488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-34633</v>
      </c>
      <c r="O40" s="55"/>
      <c r="P40" s="54">
        <f>SUM(F40,H40,J40,N40,L40)</f>
        <v>-34633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18" thickBot="1">
      <c r="B42" s="61" t="s">
        <v>157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-34363</v>
      </c>
      <c r="M42" s="55"/>
      <c r="N42" s="64">
        <f>SUM(N35:N40)</f>
        <v>265173</v>
      </c>
      <c r="O42" s="55"/>
      <c r="P42" s="64">
        <f>SUM(P35:P40)</f>
        <v>330115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8">
      <c r="B99" s="53" t="s">
        <v>139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-39166</v>
      </c>
      <c r="M99" s="54"/>
      <c r="N99" s="54">
        <v>257406</v>
      </c>
      <c r="O99" s="55"/>
      <c r="P99" s="54">
        <f>SUM(F99,H99,J99,N99,L99)</f>
        <v>317545</v>
      </c>
    </row>
    <row r="100" spans="2:16" ht="18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8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-39166</v>
      </c>
      <c r="M101" s="55"/>
      <c r="N101" s="54">
        <f>SUM(N99:N100)</f>
        <v>257406</v>
      </c>
      <c r="O101" s="55"/>
      <c r="P101" s="54">
        <f>SUM(P99:P100)</f>
        <v>317545</v>
      </c>
    </row>
    <row r="102" spans="2:16" ht="18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">
      <c r="B104" s="63" t="s">
        <v>132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-19</v>
      </c>
      <c r="M104" s="54"/>
      <c r="N104" s="54">
        <v>26684</v>
      </c>
      <c r="O104" s="55"/>
      <c r="P104" s="54">
        <f>SUM(F104,H104,J104,N104,L104)</f>
        <v>26665</v>
      </c>
    </row>
    <row r="105" spans="2:16" ht="18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-24950</v>
      </c>
      <c r="O106" s="55"/>
      <c r="P106" s="54">
        <f>SUM(F106,H106,J106,N106,L106)</f>
        <v>-24950</v>
      </c>
    </row>
    <row r="107" spans="2:16" ht="18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18" thickBot="1">
      <c r="B108" s="61" t="s">
        <v>142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-39185</v>
      </c>
      <c r="M108" s="55"/>
      <c r="N108" s="64">
        <f>SUM(N101:N106)</f>
        <v>259140</v>
      </c>
      <c r="O108" s="55"/>
      <c r="P108" s="64">
        <f>SUM(P101:P106)</f>
        <v>319260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">
      <c r="B123" s="172" t="s">
        <v>83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31"/>
    </row>
    <row r="124" spans="1:17" ht="15">
      <c r="A124" s="6" t="s">
        <v>84</v>
      </c>
      <c r="B124" s="172" t="s">
        <v>152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ht="1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5"/>
  <sheetViews>
    <sheetView view="pageBreakPreview" zoomScaleSheetLayoutView="100" zoomScalePageLayoutView="0" workbookViewId="0" topLeftCell="A7">
      <selection activeCell="D54" sqref="D54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1">
      <c r="B2" s="72" t="s">
        <v>33</v>
      </c>
      <c r="C2" s="73"/>
      <c r="D2" s="73"/>
      <c r="E2" s="73"/>
      <c r="F2" s="16"/>
    </row>
    <row r="3" spans="2:6" ht="21">
      <c r="B3" s="72" t="s">
        <v>34</v>
      </c>
      <c r="C3" s="74"/>
      <c r="D3" s="74"/>
      <c r="E3" s="74"/>
      <c r="F3" s="16"/>
    </row>
    <row r="4" spans="2:6" ht="21">
      <c r="B4" s="75"/>
      <c r="C4" s="75"/>
      <c r="D4" s="75"/>
      <c r="E4" s="75"/>
      <c r="F4" s="16"/>
    </row>
    <row r="5" spans="2:10" ht="22.5">
      <c r="B5" s="154" t="s">
        <v>148</v>
      </c>
      <c r="C5" s="155"/>
      <c r="D5" s="155"/>
      <c r="E5" s="155"/>
      <c r="F5" s="75"/>
      <c r="G5" s="156"/>
      <c r="H5" s="156"/>
      <c r="I5" s="156"/>
      <c r="J5" s="156"/>
    </row>
    <row r="6" ht="22.5">
      <c r="B6" s="76" t="s">
        <v>149</v>
      </c>
    </row>
    <row r="7" ht="12.75">
      <c r="B7" s="71" t="s">
        <v>35</v>
      </c>
    </row>
    <row r="9" spans="4:10" ht="18">
      <c r="D9" s="174" t="s">
        <v>36</v>
      </c>
      <c r="E9" s="174"/>
      <c r="F9" s="174"/>
      <c r="G9" s="25"/>
      <c r="H9" s="174" t="s">
        <v>143</v>
      </c>
      <c r="I9" s="174"/>
      <c r="J9" s="174"/>
    </row>
    <row r="10" spans="4:10" ht="18">
      <c r="D10" s="175" t="s">
        <v>144</v>
      </c>
      <c r="E10" s="174"/>
      <c r="F10" s="174"/>
      <c r="H10" s="175" t="str">
        <f>D10</f>
        <v>31 Mar</v>
      </c>
      <c r="I10" s="174"/>
      <c r="J10" s="174"/>
    </row>
    <row r="11" spans="4:10" ht="18">
      <c r="D11" s="77">
        <v>2014</v>
      </c>
      <c r="E11" s="77"/>
      <c r="F11" s="77">
        <v>2013</v>
      </c>
      <c r="G11" s="77"/>
      <c r="H11" s="77">
        <f>D11</f>
        <v>2014</v>
      </c>
      <c r="I11" s="77"/>
      <c r="J11" s="77">
        <f>F11</f>
        <v>2013</v>
      </c>
    </row>
    <row r="12" spans="4:10" ht="18">
      <c r="D12" s="77" t="s">
        <v>37</v>
      </c>
      <c r="E12" s="77"/>
      <c r="F12" s="77" t="s">
        <v>37</v>
      </c>
      <c r="G12" s="77"/>
      <c r="H12" s="77" t="s">
        <v>37</v>
      </c>
      <c r="I12" s="77"/>
      <c r="J12" s="77" t="s">
        <v>37</v>
      </c>
    </row>
    <row r="13" spans="2:10" ht="17.25">
      <c r="B13" s="78" t="s">
        <v>38</v>
      </c>
      <c r="D13" s="79">
        <v>155220</v>
      </c>
      <c r="E13" s="79"/>
      <c r="F13" s="79">
        <v>148475</v>
      </c>
      <c r="G13" s="79"/>
      <c r="H13" s="79">
        <v>650762</v>
      </c>
      <c r="I13" s="79"/>
      <c r="J13" s="79">
        <v>655518</v>
      </c>
    </row>
    <row r="14" spans="2:10" ht="18">
      <c r="B14" s="25" t="s">
        <v>39</v>
      </c>
      <c r="D14" s="80">
        <v>-141971</v>
      </c>
      <c r="E14" s="79"/>
      <c r="F14" s="80">
        <v>-129546</v>
      </c>
      <c r="G14" s="79"/>
      <c r="H14" s="80">
        <v>-589074</v>
      </c>
      <c r="I14" s="79"/>
      <c r="J14" s="80">
        <v>-606379</v>
      </c>
    </row>
    <row r="15" spans="2:10" ht="17.25">
      <c r="B15" s="78" t="s">
        <v>40</v>
      </c>
      <c r="D15" s="79">
        <f>D13+D14</f>
        <v>13249</v>
      </c>
      <c r="E15" s="79"/>
      <c r="F15" s="79">
        <f>F13+F14</f>
        <v>18929</v>
      </c>
      <c r="G15" s="79"/>
      <c r="H15" s="79">
        <f>H13+H14</f>
        <v>61688</v>
      </c>
      <c r="I15" s="79"/>
      <c r="J15" s="79">
        <f>J13+J14</f>
        <v>49139</v>
      </c>
    </row>
    <row r="16" spans="2:10" ht="12.75" customHeight="1">
      <c r="B16" s="78"/>
      <c r="D16" s="79"/>
      <c r="E16" s="79"/>
      <c r="F16" s="79"/>
      <c r="G16" s="79"/>
      <c r="H16" s="79"/>
      <c r="I16" s="79"/>
      <c r="J16" s="79"/>
    </row>
    <row r="17" spans="2:10" ht="18">
      <c r="B17" s="25" t="s">
        <v>75</v>
      </c>
      <c r="D17" s="79">
        <v>1624</v>
      </c>
      <c r="E17" s="79"/>
      <c r="F17" s="79">
        <v>1396</v>
      </c>
      <c r="G17" s="79"/>
      <c r="H17" s="79">
        <v>6268</v>
      </c>
      <c r="I17" s="79"/>
      <c r="J17" s="79">
        <v>5214</v>
      </c>
    </row>
    <row r="18" spans="2:10" ht="18">
      <c r="B18" s="25" t="s">
        <v>76</v>
      </c>
      <c r="D18" s="79">
        <v>-1788</v>
      </c>
      <c r="E18" s="79"/>
      <c r="F18" s="79">
        <v>-3249</v>
      </c>
      <c r="G18" s="79"/>
      <c r="H18" s="79">
        <v>-7506</v>
      </c>
      <c r="I18" s="79"/>
      <c r="J18" s="79">
        <v>-11073</v>
      </c>
    </row>
    <row r="19" spans="2:10" ht="18">
      <c r="B19" s="25" t="s">
        <v>77</v>
      </c>
      <c r="D19" s="79">
        <v>-1787</v>
      </c>
      <c r="E19" s="79"/>
      <c r="F19" s="79">
        <v>-1134</v>
      </c>
      <c r="G19" s="79"/>
      <c r="H19" s="79">
        <v>-9210</v>
      </c>
      <c r="I19" s="79"/>
      <c r="J19" s="79">
        <v>-7926</v>
      </c>
    </row>
    <row r="20" spans="2:10" ht="18">
      <c r="B20" s="25" t="s">
        <v>78</v>
      </c>
      <c r="D20" s="79">
        <v>-156</v>
      </c>
      <c r="E20" s="79"/>
      <c r="F20" s="79">
        <v>-1246</v>
      </c>
      <c r="G20" s="79"/>
      <c r="H20" s="80">
        <v>-198</v>
      </c>
      <c r="I20" s="79"/>
      <c r="J20" s="80">
        <v>-2005</v>
      </c>
    </row>
    <row r="21" spans="2:10" ht="17.25">
      <c r="B21" s="78" t="s">
        <v>79</v>
      </c>
      <c r="D21" s="132">
        <f>D15+D18+D17+D19+D20</f>
        <v>11142</v>
      </c>
      <c r="E21" s="79"/>
      <c r="F21" s="132">
        <f>F15+F18+F17+F19+F20</f>
        <v>14696</v>
      </c>
      <c r="G21" s="79"/>
      <c r="H21" s="79">
        <f>H15+H18+H17+H19+H20</f>
        <v>51042</v>
      </c>
      <c r="I21" s="79"/>
      <c r="J21" s="79">
        <f>J15+J18+J17+J19+J20</f>
        <v>33349</v>
      </c>
    </row>
    <row r="22" spans="2:10" ht="18">
      <c r="B22" s="25" t="s">
        <v>80</v>
      </c>
      <c r="D22" s="80">
        <v>-76</v>
      </c>
      <c r="E22" s="79"/>
      <c r="F22" s="80">
        <v>-149</v>
      </c>
      <c r="G22" s="79"/>
      <c r="H22" s="80">
        <v>-295</v>
      </c>
      <c r="I22" s="79"/>
      <c r="J22" s="80">
        <v>-461</v>
      </c>
    </row>
    <row r="23" spans="2:10" ht="17.25">
      <c r="B23" s="78" t="s">
        <v>41</v>
      </c>
      <c r="D23" s="79">
        <f>D21+D22</f>
        <v>11066</v>
      </c>
      <c r="E23" s="79"/>
      <c r="F23" s="79">
        <f>F21+F22</f>
        <v>14547</v>
      </c>
      <c r="G23" s="79"/>
      <c r="H23" s="79">
        <f>H21+H22</f>
        <v>50747</v>
      </c>
      <c r="I23" s="79"/>
      <c r="J23" s="79">
        <f>J21+J22</f>
        <v>32888</v>
      </c>
    </row>
    <row r="24" spans="2:10" ht="18">
      <c r="B24" s="25" t="s">
        <v>42</v>
      </c>
      <c r="D24" s="79">
        <v>-2467</v>
      </c>
      <c r="E24" s="79"/>
      <c r="F24" s="79">
        <v>-3616</v>
      </c>
      <c r="G24" s="79"/>
      <c r="H24" s="79">
        <v>-10081</v>
      </c>
      <c r="I24" s="79"/>
      <c r="J24" s="79">
        <v>-6204</v>
      </c>
    </row>
    <row r="25" spans="2:10" ht="18" thickBot="1">
      <c r="B25" s="78" t="s">
        <v>26</v>
      </c>
      <c r="D25" s="81">
        <f>D23+D24</f>
        <v>8599</v>
      </c>
      <c r="E25" s="79"/>
      <c r="F25" s="81">
        <f>F23+F24</f>
        <v>10931</v>
      </c>
      <c r="G25" s="79"/>
      <c r="H25" s="81">
        <f>H23+H24</f>
        <v>40666</v>
      </c>
      <c r="I25" s="79"/>
      <c r="J25" s="81">
        <f>J23+J24</f>
        <v>26684</v>
      </c>
    </row>
    <row r="26" spans="2:10" ht="18" thickTop="1">
      <c r="B26" s="78"/>
      <c r="D26" s="84"/>
      <c r="E26" s="79"/>
      <c r="F26" s="84"/>
      <c r="G26" s="79"/>
      <c r="H26" s="84"/>
      <c r="I26" s="79"/>
      <c r="J26" s="84"/>
    </row>
    <row r="27" spans="2:10" ht="17.25">
      <c r="B27" s="78" t="s">
        <v>100</v>
      </c>
      <c r="D27" s="84"/>
      <c r="E27" s="79"/>
      <c r="F27" s="84"/>
      <c r="G27" s="79"/>
      <c r="H27" s="84"/>
      <c r="I27" s="79"/>
      <c r="J27" s="84"/>
    </row>
    <row r="28" spans="2:10" ht="18">
      <c r="B28" s="25" t="s">
        <v>101</v>
      </c>
      <c r="D28" s="150"/>
      <c r="E28" s="79"/>
      <c r="F28" s="150"/>
      <c r="G28" s="79"/>
      <c r="H28" s="150"/>
      <c r="I28" s="79"/>
      <c r="J28" s="150"/>
    </row>
    <row r="29" spans="2:10" ht="18">
      <c r="B29" s="25" t="s">
        <v>102</v>
      </c>
      <c r="D29" s="151">
        <v>280</v>
      </c>
      <c r="E29" s="79"/>
      <c r="F29" s="151">
        <v>269</v>
      </c>
      <c r="G29" s="79"/>
      <c r="H29" s="151">
        <v>4822</v>
      </c>
      <c r="I29" s="79"/>
      <c r="J29" s="151">
        <v>-19</v>
      </c>
    </row>
    <row r="30" spans="2:10" ht="17.25">
      <c r="B30" s="78"/>
      <c r="D30" s="84"/>
      <c r="E30" s="79"/>
      <c r="F30" s="84"/>
      <c r="G30" s="79"/>
      <c r="H30" s="84"/>
      <c r="I30" s="79"/>
      <c r="J30" s="84"/>
    </row>
    <row r="31" spans="2:10" ht="17.25">
      <c r="B31" s="78" t="s">
        <v>103</v>
      </c>
      <c r="D31" s="84"/>
      <c r="E31" s="79"/>
      <c r="F31" s="84"/>
      <c r="G31" s="79"/>
      <c r="H31" s="84"/>
      <c r="I31" s="79"/>
      <c r="J31" s="84"/>
    </row>
    <row r="32" spans="2:10" ht="18" thickBot="1">
      <c r="B32" s="78" t="s">
        <v>138</v>
      </c>
      <c r="D32" s="81">
        <f>D25+D29</f>
        <v>8879</v>
      </c>
      <c r="E32" s="79"/>
      <c r="F32" s="81">
        <f>F25+F29</f>
        <v>11200</v>
      </c>
      <c r="G32" s="79"/>
      <c r="H32" s="81">
        <f>H25+H29</f>
        <v>45488</v>
      </c>
      <c r="I32" s="79"/>
      <c r="J32" s="81">
        <f>J25+J29</f>
        <v>26665</v>
      </c>
    </row>
    <row r="33" spans="2:10" ht="18" thickTop="1">
      <c r="B33" s="78"/>
      <c r="D33" s="84"/>
      <c r="E33" s="79"/>
      <c r="F33" s="84"/>
      <c r="G33" s="79"/>
      <c r="H33" s="84"/>
      <c r="I33" s="79"/>
      <c r="J33" s="84"/>
    </row>
    <row r="34" spans="2:10" ht="17.25">
      <c r="B34" s="78" t="s">
        <v>104</v>
      </c>
      <c r="D34" s="84"/>
      <c r="E34" s="79"/>
      <c r="F34" s="84"/>
      <c r="G34" s="79"/>
      <c r="H34" s="84"/>
      <c r="I34" s="79"/>
      <c r="J34" s="84"/>
    </row>
    <row r="35" spans="2:10" ht="18">
      <c r="B35" s="25" t="s">
        <v>105</v>
      </c>
      <c r="D35" s="84">
        <f>D25</f>
        <v>8599</v>
      </c>
      <c r="E35" s="79"/>
      <c r="F35" s="84">
        <f>F25</f>
        <v>10931</v>
      </c>
      <c r="G35" s="79"/>
      <c r="H35" s="84">
        <f>H25</f>
        <v>40666</v>
      </c>
      <c r="I35" s="79"/>
      <c r="J35" s="84">
        <f>J25</f>
        <v>26684</v>
      </c>
    </row>
    <row r="36" spans="2:10" ht="18">
      <c r="B36" s="25" t="s">
        <v>106</v>
      </c>
      <c r="D36" s="84">
        <v>0</v>
      </c>
      <c r="E36" s="79"/>
      <c r="F36" s="84">
        <v>0</v>
      </c>
      <c r="G36" s="79"/>
      <c r="H36" s="84">
        <v>0</v>
      </c>
      <c r="I36" s="79"/>
      <c r="J36" s="84">
        <v>0</v>
      </c>
    </row>
    <row r="37" spans="2:10" ht="18" thickBot="1">
      <c r="B37" s="78" t="s">
        <v>107</v>
      </c>
      <c r="D37" s="81">
        <f>D35+D36</f>
        <v>8599</v>
      </c>
      <c r="E37" s="79"/>
      <c r="F37" s="81">
        <f>F35+F36</f>
        <v>10931</v>
      </c>
      <c r="G37" s="79"/>
      <c r="H37" s="81">
        <f>H35+H36</f>
        <v>40666</v>
      </c>
      <c r="I37" s="79"/>
      <c r="J37" s="81">
        <f>J35+J36</f>
        <v>26684</v>
      </c>
    </row>
    <row r="38" spans="2:10" ht="18" thickTop="1">
      <c r="B38" s="78"/>
      <c r="D38" s="84"/>
      <c r="E38" s="79"/>
      <c r="F38" s="84"/>
      <c r="G38" s="79"/>
      <c r="H38" s="84"/>
      <c r="I38" s="79"/>
      <c r="J38" s="84"/>
    </row>
    <row r="39" spans="2:10" ht="17.25">
      <c r="B39" s="78" t="s">
        <v>108</v>
      </c>
      <c r="D39" s="84"/>
      <c r="E39" s="79"/>
      <c r="F39" s="84"/>
      <c r="G39" s="79"/>
      <c r="H39" s="84"/>
      <c r="I39" s="79"/>
      <c r="J39" s="84"/>
    </row>
    <row r="40" spans="2:10" ht="17.25">
      <c r="B40" s="78" t="s">
        <v>109</v>
      </c>
      <c r="D40" s="84"/>
      <c r="E40" s="79"/>
      <c r="F40" s="84"/>
      <c r="G40" s="79"/>
      <c r="H40" s="84"/>
      <c r="I40" s="79"/>
      <c r="J40" s="84"/>
    </row>
    <row r="41" spans="2:10" ht="18">
      <c r="B41" s="25" t="s">
        <v>105</v>
      </c>
      <c r="D41" s="84">
        <f>D32</f>
        <v>8879</v>
      </c>
      <c r="E41" s="79"/>
      <c r="F41" s="84">
        <f>F32</f>
        <v>11200</v>
      </c>
      <c r="G41" s="79"/>
      <c r="H41" s="84">
        <f>H32</f>
        <v>45488</v>
      </c>
      <c r="I41" s="79"/>
      <c r="J41" s="84">
        <f>J32</f>
        <v>26665</v>
      </c>
    </row>
    <row r="42" spans="2:10" ht="22.5" customHeight="1">
      <c r="B42" s="25" t="s">
        <v>106</v>
      </c>
      <c r="D42" s="84">
        <v>0</v>
      </c>
      <c r="E42" s="79"/>
      <c r="F42" s="84">
        <v>0</v>
      </c>
      <c r="G42" s="79"/>
      <c r="H42" s="84">
        <v>0</v>
      </c>
      <c r="I42" s="79"/>
      <c r="J42" s="84">
        <v>0</v>
      </c>
    </row>
    <row r="43" spans="2:10" ht="17.25">
      <c r="B43" s="78" t="s">
        <v>108</v>
      </c>
      <c r="D43" s="84"/>
      <c r="E43" s="79"/>
      <c r="F43" s="84"/>
      <c r="G43" s="79"/>
      <c r="H43" s="84"/>
      <c r="I43" s="79"/>
      <c r="J43" s="84"/>
    </row>
    <row r="44" spans="2:10" ht="18" thickBot="1">
      <c r="B44" s="78" t="s">
        <v>110</v>
      </c>
      <c r="D44" s="81">
        <f>D41+D42</f>
        <v>8879</v>
      </c>
      <c r="E44" s="79"/>
      <c r="F44" s="81">
        <f>F41+F42</f>
        <v>11200</v>
      </c>
      <c r="G44" s="79"/>
      <c r="H44" s="81">
        <f>H41+H42</f>
        <v>45488</v>
      </c>
      <c r="I44" s="79"/>
      <c r="J44" s="81">
        <f>J41+J42</f>
        <v>26665</v>
      </c>
    </row>
    <row r="45" spans="2:10" ht="18" thickTop="1">
      <c r="B45" s="78"/>
      <c r="D45" s="84"/>
      <c r="E45" s="79"/>
      <c r="F45" s="84"/>
      <c r="G45" s="79"/>
      <c r="H45" s="84"/>
      <c r="I45" s="79"/>
      <c r="J45" s="84"/>
    </row>
    <row r="46" spans="2:10" ht="17.25">
      <c r="B46" s="78"/>
      <c r="D46" s="84"/>
      <c r="E46" s="79"/>
      <c r="F46" s="84"/>
      <c r="G46" s="79"/>
      <c r="H46" s="84"/>
      <c r="I46" s="79"/>
      <c r="J46" s="84"/>
    </row>
    <row r="47" spans="2:10" ht="17.25">
      <c r="B47" s="78" t="s">
        <v>81</v>
      </c>
      <c r="D47" s="84"/>
      <c r="E47" s="79"/>
      <c r="F47" s="84"/>
      <c r="G47" s="84"/>
      <c r="H47" s="84"/>
      <c r="I47" s="84"/>
      <c r="J47" s="84"/>
    </row>
    <row r="48" spans="2:10" ht="18" thickBot="1">
      <c r="B48" s="25" t="s">
        <v>43</v>
      </c>
      <c r="D48" s="112">
        <v>8.659205725568734</v>
      </c>
      <c r="E48" s="79"/>
      <c r="F48" s="112">
        <v>11.007533176670755</v>
      </c>
      <c r="G48" s="79"/>
      <c r="H48" s="112">
        <v>40.95072218118131</v>
      </c>
      <c r="I48" s="79"/>
      <c r="J48" s="112">
        <v>26.870827489368075</v>
      </c>
    </row>
    <row r="49" spans="2:10" ht="18.75" thickBot="1" thickTop="1">
      <c r="B49" s="25" t="s">
        <v>44</v>
      </c>
      <c r="D49" s="86" t="s">
        <v>65</v>
      </c>
      <c r="E49" s="79"/>
      <c r="F49" s="82">
        <v>0</v>
      </c>
      <c r="G49" s="79"/>
      <c r="H49" s="82">
        <v>0</v>
      </c>
      <c r="I49" s="79"/>
      <c r="J49" s="82">
        <v>0</v>
      </c>
    </row>
    <row r="50" ht="13.5" thickTop="1"/>
    <row r="55" spans="2:10" ht="12.75">
      <c r="B55" s="176"/>
      <c r="C55" s="176"/>
      <c r="D55" s="176"/>
      <c r="E55" s="176"/>
      <c r="F55" s="176"/>
      <c r="G55" s="176"/>
      <c r="H55" s="176"/>
      <c r="I55" s="176"/>
      <c r="J55" s="176"/>
    </row>
    <row r="56" spans="2:10" ht="12.75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1" ht="12.75">
      <c r="A57" s="176" t="s">
        <v>117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</row>
    <row r="58" spans="2:10" ht="12.75">
      <c r="B58" s="176" t="s">
        <v>150</v>
      </c>
      <c r="C58" s="176"/>
      <c r="D58" s="176"/>
      <c r="E58" s="176"/>
      <c r="F58" s="176"/>
      <c r="G58" s="176"/>
      <c r="H58" s="176"/>
      <c r="I58" s="176"/>
      <c r="J58" s="176"/>
    </row>
    <row r="59" spans="2:10" ht="12.75">
      <c r="B59" s="176"/>
      <c r="C59" s="176"/>
      <c r="D59" s="176"/>
      <c r="E59" s="176"/>
      <c r="F59" s="176"/>
      <c r="G59" s="176"/>
      <c r="H59" s="176"/>
      <c r="I59" s="176"/>
      <c r="J59" s="176"/>
    </row>
    <row r="60" spans="2:10" ht="12.75">
      <c r="B60" s="176"/>
      <c r="C60" s="176"/>
      <c r="D60" s="176"/>
      <c r="E60" s="176"/>
      <c r="F60" s="176"/>
      <c r="G60" s="176"/>
      <c r="H60" s="176"/>
      <c r="I60" s="176"/>
      <c r="J60" s="176"/>
    </row>
    <row r="64" spans="2:10" ht="12.75">
      <c r="B64" s="176"/>
      <c r="C64" s="176"/>
      <c r="D64" s="176"/>
      <c r="E64" s="176"/>
      <c r="F64" s="176"/>
      <c r="G64" s="176"/>
      <c r="H64" s="176"/>
      <c r="I64" s="176"/>
      <c r="J64" s="176"/>
    </row>
    <row r="65" spans="2:10" ht="12.75">
      <c r="B65" s="176"/>
      <c r="C65" s="176"/>
      <c r="D65" s="176"/>
      <c r="E65" s="176"/>
      <c r="F65" s="176"/>
      <c r="G65" s="176"/>
      <c r="H65" s="176"/>
      <c r="I65" s="176"/>
      <c r="J65" s="176"/>
    </row>
  </sheetData>
  <sheetProtection/>
  <mergeCells count="12">
    <mergeCell ref="B58:J58"/>
    <mergeCell ref="B59:J59"/>
    <mergeCell ref="B60:J60"/>
    <mergeCell ref="B64:J64"/>
    <mergeCell ref="B65:J65"/>
    <mergeCell ref="A57:K57"/>
    <mergeCell ref="D9:F9"/>
    <mergeCell ref="H9:J9"/>
    <mergeCell ref="D10:F10"/>
    <mergeCell ref="H10:J10"/>
    <mergeCell ref="B55:J55"/>
    <mergeCell ref="B56:J56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02"/>
  <sheetViews>
    <sheetView view="pageBreakPreview" zoomScale="60" zoomScaleNormal="60" zoomScalePageLayoutView="0" workbookViewId="0" topLeftCell="A7">
      <selection activeCell="C33" sqref="C33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5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">
      <c r="B2" s="72" t="s">
        <v>33</v>
      </c>
    </row>
    <row r="3" ht="18">
      <c r="B3" s="72" t="s">
        <v>34</v>
      </c>
    </row>
    <row r="4" ht="21">
      <c r="B4" s="75"/>
    </row>
    <row r="5" ht="22.5">
      <c r="B5" s="76" t="s">
        <v>111</v>
      </c>
    </row>
    <row r="6" ht="22.5">
      <c r="B6" s="76" t="s">
        <v>149</v>
      </c>
    </row>
    <row r="9" spans="1:10" ht="17.25">
      <c r="A9" s="115"/>
      <c r="B9" s="115"/>
      <c r="C9" s="115"/>
      <c r="D9" s="83" t="s">
        <v>158</v>
      </c>
      <c r="E9" s="116"/>
      <c r="F9" s="83" t="s">
        <v>145</v>
      </c>
      <c r="G9" s="117"/>
      <c r="H9" s="117"/>
      <c r="I9" s="115"/>
      <c r="J9" s="115"/>
    </row>
    <row r="10" spans="1:10" ht="17.25">
      <c r="A10" s="115"/>
      <c r="B10" s="115"/>
      <c r="C10" s="115"/>
      <c r="D10" s="136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7"/>
      <c r="E11" s="117"/>
      <c r="F11" s="115"/>
      <c r="G11" s="117"/>
      <c r="H11" s="117"/>
      <c r="I11" s="115"/>
      <c r="J11" s="115"/>
    </row>
    <row r="12" spans="1:10" ht="18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">
      <c r="A13" s="115"/>
      <c r="B13" s="119"/>
      <c r="C13" s="119" t="s">
        <v>47</v>
      </c>
      <c r="D13" s="138">
        <v>50747</v>
      </c>
      <c r="E13" s="120"/>
      <c r="F13" s="138">
        <v>32888</v>
      </c>
      <c r="G13" s="120"/>
      <c r="H13" s="120"/>
      <c r="I13" s="115"/>
      <c r="J13" s="115"/>
    </row>
    <row r="14" spans="1:10" ht="18">
      <c r="A14" s="115"/>
      <c r="B14" s="119"/>
      <c r="C14" s="119"/>
      <c r="D14" s="139"/>
      <c r="E14" s="117"/>
      <c r="F14" s="139"/>
      <c r="G14" s="117"/>
      <c r="H14" s="117"/>
      <c r="I14" s="115"/>
      <c r="J14" s="115"/>
    </row>
    <row r="15" spans="1:10" ht="18">
      <c r="A15" s="115"/>
      <c r="B15" s="119"/>
      <c r="C15" s="119" t="s">
        <v>118</v>
      </c>
      <c r="D15" s="139"/>
      <c r="E15" s="117"/>
      <c r="F15" s="139"/>
      <c r="G15" s="117"/>
      <c r="H15" s="117"/>
      <c r="I15" s="115"/>
      <c r="J15" s="115"/>
    </row>
    <row r="16" spans="1:10" ht="18">
      <c r="A16" s="115"/>
      <c r="B16" s="119"/>
      <c r="C16" s="119" t="s">
        <v>119</v>
      </c>
      <c r="D16" s="139">
        <v>18368</v>
      </c>
      <c r="E16" s="117"/>
      <c r="F16" s="139">
        <v>16918</v>
      </c>
      <c r="G16" s="117"/>
      <c r="H16" s="117"/>
      <c r="I16" s="115"/>
      <c r="J16" s="115"/>
    </row>
    <row r="17" spans="1:10" ht="18">
      <c r="A17" s="115"/>
      <c r="B17" s="119"/>
      <c r="C17" s="119" t="s">
        <v>133</v>
      </c>
      <c r="D17" s="139">
        <v>46</v>
      </c>
      <c r="E17" s="117"/>
      <c r="F17" s="139">
        <v>61</v>
      </c>
      <c r="G17" s="117"/>
      <c r="H17" s="117"/>
      <c r="I17" s="115"/>
      <c r="J17" s="115"/>
    </row>
    <row r="18" spans="1:10" ht="18">
      <c r="A18" s="115"/>
      <c r="B18" s="119"/>
      <c r="C18" s="119" t="s">
        <v>134</v>
      </c>
      <c r="D18" s="139">
        <v>3262</v>
      </c>
      <c r="E18" s="117"/>
      <c r="F18" s="139">
        <v>-1992</v>
      </c>
      <c r="G18" s="117"/>
      <c r="H18" s="117"/>
      <c r="I18" s="115"/>
      <c r="J18" s="115"/>
    </row>
    <row r="19" spans="1:10" ht="18">
      <c r="A19" s="115"/>
      <c r="B19" s="119"/>
      <c r="C19" s="119" t="s">
        <v>135</v>
      </c>
      <c r="D19" s="139">
        <v>0</v>
      </c>
      <c r="E19" s="117"/>
      <c r="F19" s="139">
        <v>248</v>
      </c>
      <c r="G19" s="117"/>
      <c r="H19" s="117"/>
      <c r="I19" s="115"/>
      <c r="J19" s="115"/>
    </row>
    <row r="20" spans="1:10" ht="18">
      <c r="A20" s="115"/>
      <c r="B20" s="119"/>
      <c r="C20" s="119" t="s">
        <v>136</v>
      </c>
      <c r="D20" s="139">
        <v>-116</v>
      </c>
      <c r="E20" s="117"/>
      <c r="F20" s="139">
        <v>-46</v>
      </c>
      <c r="G20" s="117"/>
      <c r="H20" s="117"/>
      <c r="I20" s="115"/>
      <c r="J20" s="115"/>
    </row>
    <row r="21" spans="1:10" ht="18">
      <c r="A21" s="115"/>
      <c r="B21" s="119"/>
      <c r="C21" s="119" t="s">
        <v>120</v>
      </c>
      <c r="D21" s="139">
        <v>295</v>
      </c>
      <c r="E21" s="117"/>
      <c r="F21" s="139">
        <v>461</v>
      </c>
      <c r="G21" s="117"/>
      <c r="H21" s="120"/>
      <c r="I21" s="115"/>
      <c r="J21" s="115"/>
    </row>
    <row r="22" spans="1:10" ht="18">
      <c r="A22" s="115"/>
      <c r="B22" s="119"/>
      <c r="C22" s="119" t="s">
        <v>121</v>
      </c>
      <c r="D22" s="139">
        <v>-3179</v>
      </c>
      <c r="E22" s="117"/>
      <c r="F22" s="139">
        <v>-1994</v>
      </c>
      <c r="G22" s="117"/>
      <c r="H22" s="120"/>
      <c r="I22" s="115"/>
      <c r="J22" s="115"/>
    </row>
    <row r="23" spans="1:10" ht="18">
      <c r="A23" s="115"/>
      <c r="B23" s="119"/>
      <c r="C23" s="119" t="s">
        <v>146</v>
      </c>
      <c r="D23" s="139">
        <v>1464</v>
      </c>
      <c r="E23" s="117"/>
      <c r="F23" s="139">
        <v>0</v>
      </c>
      <c r="G23" s="117"/>
      <c r="H23" s="120"/>
      <c r="I23" s="115"/>
      <c r="J23" s="115"/>
    </row>
    <row r="24" spans="1:10" ht="18">
      <c r="A24" s="115"/>
      <c r="B24" s="119"/>
      <c r="C24" s="119" t="s">
        <v>137</v>
      </c>
      <c r="D24" s="139">
        <v>-928</v>
      </c>
      <c r="E24" s="117"/>
      <c r="F24" s="139">
        <v>-378</v>
      </c>
      <c r="G24" s="117"/>
      <c r="H24" s="120"/>
      <c r="I24" s="115"/>
      <c r="J24" s="115"/>
    </row>
    <row r="25" spans="1:10" ht="18">
      <c r="A25" s="115"/>
      <c r="B25" s="119"/>
      <c r="C25" s="119"/>
      <c r="D25" s="139"/>
      <c r="E25" s="117"/>
      <c r="F25" s="121"/>
      <c r="G25" s="117"/>
      <c r="H25" s="117"/>
      <c r="I25" s="115"/>
      <c r="J25" s="115"/>
    </row>
    <row r="26" spans="1:10" ht="18">
      <c r="A26" s="115"/>
      <c r="B26" s="119" t="s">
        <v>48</v>
      </c>
      <c r="C26" s="119"/>
      <c r="D26" s="139">
        <f>SUM(D13:D24)</f>
        <v>69959</v>
      </c>
      <c r="E26" s="122"/>
      <c r="F26" s="121">
        <f>SUM(F13:F24)</f>
        <v>46166</v>
      </c>
      <c r="G26" s="122"/>
      <c r="H26" s="122"/>
      <c r="I26" s="115"/>
      <c r="J26" s="115"/>
    </row>
    <row r="27" spans="1:10" ht="18">
      <c r="A27" s="115"/>
      <c r="B27" s="119"/>
      <c r="C27" s="119"/>
      <c r="D27" s="139"/>
      <c r="E27" s="117"/>
      <c r="F27" s="121"/>
      <c r="G27" s="117"/>
      <c r="H27" s="117"/>
      <c r="I27" s="115"/>
      <c r="J27" s="115"/>
    </row>
    <row r="28" spans="1:10" ht="18">
      <c r="A28" s="115"/>
      <c r="B28" s="119" t="s">
        <v>49</v>
      </c>
      <c r="C28" s="119"/>
      <c r="D28" s="139"/>
      <c r="E28" s="117"/>
      <c r="F28" s="121"/>
      <c r="G28" s="117"/>
      <c r="H28" s="117"/>
      <c r="I28" s="115"/>
      <c r="J28" s="115"/>
    </row>
    <row r="29" spans="1:10" ht="18">
      <c r="A29" s="115"/>
      <c r="B29" s="119"/>
      <c r="C29" s="119" t="s">
        <v>122</v>
      </c>
      <c r="D29" s="140">
        <v>-22081</v>
      </c>
      <c r="E29" s="120"/>
      <c r="F29" s="140">
        <v>26848</v>
      </c>
      <c r="G29" s="120"/>
      <c r="H29" s="120"/>
      <c r="I29" s="115"/>
      <c r="J29" s="115"/>
    </row>
    <row r="30" spans="1:10" ht="18">
      <c r="A30" s="115"/>
      <c r="B30" s="119"/>
      <c r="C30" s="119" t="s">
        <v>123</v>
      </c>
      <c r="D30" s="140">
        <v>-11699</v>
      </c>
      <c r="E30" s="120"/>
      <c r="F30" s="140">
        <v>6569</v>
      </c>
      <c r="G30" s="120"/>
      <c r="H30" s="120"/>
      <c r="I30" s="115"/>
      <c r="J30" s="115"/>
    </row>
    <row r="31" spans="1:10" ht="18">
      <c r="A31" s="115"/>
      <c r="B31" s="119"/>
      <c r="C31" s="119" t="s">
        <v>124</v>
      </c>
      <c r="D31" s="141">
        <v>-3878</v>
      </c>
      <c r="E31" s="117"/>
      <c r="F31" s="141">
        <v>-7881</v>
      </c>
      <c r="G31" s="120"/>
      <c r="H31" s="120"/>
      <c r="I31" s="115"/>
      <c r="J31" s="115"/>
    </row>
    <row r="32" spans="1:10" ht="18">
      <c r="A32" s="115"/>
      <c r="B32" s="119"/>
      <c r="C32" s="119"/>
      <c r="D32" s="139"/>
      <c r="E32" s="117"/>
      <c r="F32" s="121"/>
      <c r="G32" s="117"/>
      <c r="H32" s="117"/>
      <c r="I32" s="115"/>
      <c r="J32" s="115"/>
    </row>
    <row r="33" spans="1:10" ht="18">
      <c r="A33" s="115"/>
      <c r="B33" s="119" t="s">
        <v>125</v>
      </c>
      <c r="C33" s="119"/>
      <c r="D33" s="139">
        <f>D26+D29+D30+D31</f>
        <v>32301</v>
      </c>
      <c r="E33" s="117"/>
      <c r="F33" s="139">
        <f>F26+F29+F30+F31</f>
        <v>71702</v>
      </c>
      <c r="G33" s="117"/>
      <c r="H33" s="117"/>
      <c r="I33" s="115"/>
      <c r="J33" s="115"/>
    </row>
    <row r="34" spans="1:10" ht="18">
      <c r="A34" s="115"/>
      <c r="B34" s="119"/>
      <c r="C34" s="119"/>
      <c r="D34" s="139"/>
      <c r="E34" s="117"/>
      <c r="F34" s="121"/>
      <c r="G34" s="117"/>
      <c r="H34" s="117"/>
      <c r="I34" s="115"/>
      <c r="J34" s="115"/>
    </row>
    <row r="35" spans="1:10" ht="18">
      <c r="A35" s="115"/>
      <c r="B35" s="119"/>
      <c r="C35" s="119" t="s">
        <v>147</v>
      </c>
      <c r="D35" s="139">
        <v>-8784</v>
      </c>
      <c r="E35" s="117"/>
      <c r="F35" s="139">
        <v>3493</v>
      </c>
      <c r="G35" s="117"/>
      <c r="H35" s="117"/>
      <c r="I35" s="115"/>
      <c r="J35" s="115"/>
    </row>
    <row r="36" spans="1:10" ht="18">
      <c r="A36" s="115"/>
      <c r="B36" s="119"/>
      <c r="C36" s="119"/>
      <c r="D36" s="139"/>
      <c r="E36" s="117"/>
      <c r="F36" s="121"/>
      <c r="G36" s="117"/>
      <c r="H36" s="117"/>
      <c r="I36" s="115"/>
      <c r="J36" s="115"/>
    </row>
    <row r="37" spans="1:10" ht="18">
      <c r="A37" s="115"/>
      <c r="B37" s="119" t="s">
        <v>141</v>
      </c>
      <c r="C37" s="119"/>
      <c r="D37" s="142">
        <f>D33+D35</f>
        <v>23517</v>
      </c>
      <c r="E37" s="122"/>
      <c r="F37" s="142">
        <f>F33+F35</f>
        <v>75195</v>
      </c>
      <c r="G37" s="122"/>
      <c r="H37" s="122"/>
      <c r="I37" s="115"/>
      <c r="J37" s="115"/>
    </row>
    <row r="38" spans="1:10" ht="18">
      <c r="A38" s="115"/>
      <c r="B38" s="119"/>
      <c r="C38" s="119"/>
      <c r="D38" s="139"/>
      <c r="E38" s="117"/>
      <c r="F38" s="121"/>
      <c r="G38" s="117"/>
      <c r="H38" s="117"/>
      <c r="I38" s="115"/>
      <c r="J38" s="115"/>
    </row>
    <row r="39" spans="1:10" ht="18">
      <c r="A39" s="115"/>
      <c r="B39" s="119" t="s">
        <v>126</v>
      </c>
      <c r="C39" s="119"/>
      <c r="D39" s="139"/>
      <c r="E39" s="117"/>
      <c r="F39" s="121"/>
      <c r="G39" s="117"/>
      <c r="H39" s="117"/>
      <c r="I39" s="115"/>
      <c r="J39" s="115"/>
    </row>
    <row r="40" spans="1:10" ht="18">
      <c r="A40" s="115"/>
      <c r="B40" s="119"/>
      <c r="C40" s="123" t="s">
        <v>127</v>
      </c>
      <c r="D40" s="139">
        <v>-8503</v>
      </c>
      <c r="E40" s="120"/>
      <c r="F40" s="139">
        <v>-4228</v>
      </c>
      <c r="G40" s="120"/>
      <c r="H40" s="120"/>
      <c r="I40" s="115"/>
      <c r="J40" s="115"/>
    </row>
    <row r="41" spans="1:10" ht="18">
      <c r="A41" s="115"/>
      <c r="B41" s="119"/>
      <c r="C41" s="123" t="s">
        <v>128</v>
      </c>
      <c r="D41" s="139">
        <v>3179</v>
      </c>
      <c r="E41" s="124"/>
      <c r="F41" s="139">
        <v>1994</v>
      </c>
      <c r="G41" s="124"/>
      <c r="H41" s="120"/>
      <c r="I41" s="115"/>
      <c r="J41" s="115"/>
    </row>
    <row r="42" spans="1:10" ht="18">
      <c r="A42" s="115"/>
      <c r="B42" s="119"/>
      <c r="C42" s="119"/>
      <c r="D42" s="139"/>
      <c r="E42" s="117"/>
      <c r="F42" s="121"/>
      <c r="G42" s="117"/>
      <c r="H42" s="117"/>
      <c r="I42" s="115"/>
      <c r="J42" s="115"/>
    </row>
    <row r="43" spans="1:10" ht="18">
      <c r="A43" s="115"/>
      <c r="B43" s="119" t="s">
        <v>85</v>
      </c>
      <c r="C43" s="119"/>
      <c r="D43" s="142">
        <f>SUM(D40:D42)</f>
        <v>-5324</v>
      </c>
      <c r="E43" s="122"/>
      <c r="F43" s="148">
        <f>SUM(F40:F42)</f>
        <v>-2234</v>
      </c>
      <c r="G43" s="122"/>
      <c r="H43" s="122"/>
      <c r="I43" s="115"/>
      <c r="J43" s="115"/>
    </row>
    <row r="44" spans="1:10" ht="18">
      <c r="A44" s="115"/>
      <c r="B44" s="119"/>
      <c r="C44" s="119"/>
      <c r="D44" s="139"/>
      <c r="E44" s="117"/>
      <c r="F44" s="121"/>
      <c r="G44" s="117"/>
      <c r="H44" s="117"/>
      <c r="I44" s="115"/>
      <c r="J44" s="115"/>
    </row>
    <row r="45" spans="1:10" ht="18">
      <c r="A45" s="115"/>
      <c r="B45" s="119" t="s">
        <v>52</v>
      </c>
      <c r="C45" s="119"/>
      <c r="D45" s="139"/>
      <c r="E45" s="117"/>
      <c r="F45" s="121"/>
      <c r="G45" s="117"/>
      <c r="H45" s="117"/>
      <c r="I45" s="115"/>
      <c r="J45" s="115"/>
    </row>
    <row r="46" spans="1:10" ht="18">
      <c r="A46" s="115"/>
      <c r="B46" s="119"/>
      <c r="C46" s="123" t="s">
        <v>129</v>
      </c>
      <c r="D46" s="139">
        <v>-6163</v>
      </c>
      <c r="E46" s="120"/>
      <c r="F46" s="139">
        <v>3536</v>
      </c>
      <c r="G46" s="120"/>
      <c r="H46" s="120"/>
      <c r="I46" s="115"/>
      <c r="J46" s="115"/>
    </row>
    <row r="47" spans="1:10" ht="18">
      <c r="A47" s="115"/>
      <c r="B47" s="119"/>
      <c r="C47" s="123" t="s">
        <v>130</v>
      </c>
      <c r="D47" s="139">
        <v>-34633</v>
      </c>
      <c r="E47" s="120"/>
      <c r="F47" s="139">
        <v>-24950</v>
      </c>
      <c r="G47" s="120"/>
      <c r="H47" s="120"/>
      <c r="I47" s="115"/>
      <c r="J47" s="115"/>
    </row>
    <row r="48" spans="1:10" ht="18">
      <c r="A48" s="115"/>
      <c r="B48" s="119"/>
      <c r="C48" s="123" t="s">
        <v>131</v>
      </c>
      <c r="D48" s="139">
        <v>-295</v>
      </c>
      <c r="E48" s="120"/>
      <c r="F48" s="139">
        <v>-461</v>
      </c>
      <c r="G48" s="120"/>
      <c r="H48" s="120"/>
      <c r="I48" s="115"/>
      <c r="J48" s="115"/>
    </row>
    <row r="49" spans="1:10" ht="18">
      <c r="A49" s="115"/>
      <c r="B49" s="119"/>
      <c r="C49" s="119"/>
      <c r="D49" s="139"/>
      <c r="E49" s="117"/>
      <c r="F49" s="121"/>
      <c r="G49" s="117"/>
      <c r="H49" s="117"/>
      <c r="I49" s="115"/>
      <c r="J49" s="115"/>
    </row>
    <row r="50" spans="1:10" ht="18">
      <c r="A50" s="115"/>
      <c r="B50" s="119" t="s">
        <v>86</v>
      </c>
      <c r="C50" s="119"/>
      <c r="D50" s="142">
        <f>SUM(D46:D49)</f>
        <v>-41091</v>
      </c>
      <c r="E50" s="122"/>
      <c r="F50" s="148">
        <f>SUM(F46:F49)</f>
        <v>-21875</v>
      </c>
      <c r="G50" s="122"/>
      <c r="H50" s="122"/>
      <c r="I50" s="115"/>
      <c r="J50" s="115"/>
    </row>
    <row r="51" spans="1:10" ht="18">
      <c r="A51" s="115"/>
      <c r="B51" s="119"/>
      <c r="C51" s="119"/>
      <c r="D51" s="139"/>
      <c r="E51" s="117"/>
      <c r="F51" s="121"/>
      <c r="G51" s="117"/>
      <c r="H51" s="117"/>
      <c r="I51" s="115"/>
      <c r="J51" s="115"/>
    </row>
    <row r="52" spans="1:10" ht="18">
      <c r="A52" s="115"/>
      <c r="B52" s="119" t="s">
        <v>53</v>
      </c>
      <c r="C52" s="119"/>
      <c r="D52" s="139">
        <v>3371</v>
      </c>
      <c r="E52" s="117"/>
      <c r="F52" s="139">
        <v>-78</v>
      </c>
      <c r="G52" s="117"/>
      <c r="H52" s="117"/>
      <c r="I52" s="115"/>
      <c r="J52" s="115"/>
    </row>
    <row r="53" spans="1:10" ht="18">
      <c r="A53" s="115"/>
      <c r="B53" s="119"/>
      <c r="C53" s="119" t="s">
        <v>54</v>
      </c>
      <c r="D53" s="139"/>
      <c r="E53" s="117"/>
      <c r="F53" s="133"/>
      <c r="G53" s="117"/>
      <c r="H53" s="117"/>
      <c r="I53" s="115"/>
      <c r="J53" s="115"/>
    </row>
    <row r="54" spans="1:10" ht="18">
      <c r="A54" s="115"/>
      <c r="B54" s="119"/>
      <c r="C54" s="119"/>
      <c r="D54" s="139"/>
      <c r="E54" s="117"/>
      <c r="F54" s="133"/>
      <c r="G54" s="117"/>
      <c r="H54" s="117"/>
      <c r="I54" s="115"/>
      <c r="J54" s="115"/>
    </row>
    <row r="55" spans="1:10" ht="18">
      <c r="A55" s="115"/>
      <c r="B55" s="119" t="s">
        <v>55</v>
      </c>
      <c r="C55" s="119"/>
      <c r="D55" s="139">
        <f>D37+D43+D50+D52</f>
        <v>-19527</v>
      </c>
      <c r="E55" s="122"/>
      <c r="F55" s="139">
        <f>F37+F43+F50+F52</f>
        <v>51008</v>
      </c>
      <c r="G55" s="122"/>
      <c r="H55" s="122"/>
      <c r="I55" s="115"/>
      <c r="J55" s="115"/>
    </row>
    <row r="56" spans="1:10" ht="18">
      <c r="A56" s="115"/>
      <c r="B56" s="119"/>
      <c r="C56" s="119"/>
      <c r="D56" s="139"/>
      <c r="E56" s="117"/>
      <c r="F56" s="133"/>
      <c r="G56" s="117"/>
      <c r="H56" s="117"/>
      <c r="I56" s="115"/>
      <c r="J56" s="115"/>
    </row>
    <row r="57" spans="1:10" ht="18">
      <c r="A57" s="115"/>
      <c r="B57" s="119" t="s">
        <v>56</v>
      </c>
      <c r="C57" s="119"/>
      <c r="D57" s="139">
        <v>109341</v>
      </c>
      <c r="E57" s="120"/>
      <c r="F57" s="139">
        <v>58333</v>
      </c>
      <c r="G57" s="120"/>
      <c r="H57" s="120"/>
      <c r="I57" s="115"/>
      <c r="J57" s="115"/>
    </row>
    <row r="58" spans="1:10" ht="18">
      <c r="A58" s="115"/>
      <c r="B58" s="119"/>
      <c r="C58" s="119"/>
      <c r="D58" s="139"/>
      <c r="E58" s="117"/>
      <c r="F58" s="133"/>
      <c r="G58" s="117"/>
      <c r="H58" s="117"/>
      <c r="I58" s="115"/>
      <c r="J58" s="115"/>
    </row>
    <row r="59" spans="1:10" ht="18" thickBot="1">
      <c r="A59" s="115"/>
      <c r="B59" s="119" t="s">
        <v>57</v>
      </c>
      <c r="C59" s="119"/>
      <c r="D59" s="143">
        <f>D57+D55</f>
        <v>89814</v>
      </c>
      <c r="E59" s="122"/>
      <c r="F59" s="134">
        <f>F57+F55</f>
        <v>109341</v>
      </c>
      <c r="G59" s="122"/>
      <c r="H59" s="122"/>
      <c r="I59" s="115"/>
      <c r="J59" s="115"/>
    </row>
    <row r="60" spans="1:10" ht="18" thickTop="1">
      <c r="A60" s="115"/>
      <c r="B60" s="119"/>
      <c r="C60" s="119"/>
      <c r="D60" s="139"/>
      <c r="E60" s="117"/>
      <c r="F60" s="121"/>
      <c r="G60" s="117"/>
      <c r="H60" s="117"/>
      <c r="I60" s="115"/>
      <c r="J60" s="115"/>
    </row>
    <row r="61" spans="1:10" ht="18">
      <c r="A61" s="115"/>
      <c r="B61" s="125"/>
      <c r="C61" s="119"/>
      <c r="D61" s="139"/>
      <c r="E61" s="117"/>
      <c r="F61" s="115"/>
      <c r="G61" s="117"/>
      <c r="H61" s="117"/>
      <c r="I61" s="115"/>
      <c r="J61" s="115"/>
    </row>
    <row r="62" spans="1:10" ht="18">
      <c r="A62" s="115"/>
      <c r="B62" s="119"/>
      <c r="C62" s="119"/>
      <c r="D62" s="83" t="s">
        <v>158</v>
      </c>
      <c r="E62" s="116"/>
      <c r="F62" s="83" t="s">
        <v>145</v>
      </c>
      <c r="G62" s="117"/>
      <c r="H62" s="117"/>
      <c r="I62" s="115"/>
      <c r="J62" s="115"/>
    </row>
    <row r="63" spans="1:10" ht="18">
      <c r="A63" s="115"/>
      <c r="B63" s="125"/>
      <c r="C63" s="119"/>
      <c r="D63" s="136" t="s">
        <v>45</v>
      </c>
      <c r="E63" s="116"/>
      <c r="F63" s="118" t="s">
        <v>45</v>
      </c>
      <c r="G63" s="117"/>
      <c r="H63" s="117"/>
      <c r="I63" s="115"/>
      <c r="J63" s="115"/>
    </row>
    <row r="64" spans="1:10" ht="18">
      <c r="A64" s="115"/>
      <c r="B64" s="119"/>
      <c r="C64" s="119" t="s">
        <v>112</v>
      </c>
      <c r="D64" s="139">
        <v>9879</v>
      </c>
      <c r="E64" s="119"/>
      <c r="F64" s="139">
        <v>5629</v>
      </c>
      <c r="G64" s="117"/>
      <c r="H64" s="117"/>
      <c r="I64" s="115"/>
      <c r="J64" s="115"/>
    </row>
    <row r="65" spans="1:10" ht="18">
      <c r="A65" s="115"/>
      <c r="B65" s="119"/>
      <c r="C65" s="119" t="s">
        <v>113</v>
      </c>
      <c r="D65" s="139">
        <v>82311</v>
      </c>
      <c r="E65" s="119"/>
      <c r="F65" s="139">
        <v>103712</v>
      </c>
      <c r="G65" s="117"/>
      <c r="H65" s="117"/>
      <c r="I65" s="115"/>
      <c r="J65" s="115"/>
    </row>
    <row r="66" spans="1:10" ht="18">
      <c r="A66" s="115"/>
      <c r="B66" s="119"/>
      <c r="C66" s="119" t="s">
        <v>114</v>
      </c>
      <c r="D66" s="139">
        <v>-2376</v>
      </c>
      <c r="E66" s="119"/>
      <c r="F66" s="139">
        <v>0</v>
      </c>
      <c r="G66" s="117"/>
      <c r="H66" s="117"/>
      <c r="I66" s="115"/>
      <c r="J66" s="115"/>
    </row>
    <row r="67" spans="1:10" ht="18" thickBot="1">
      <c r="A67" s="115"/>
      <c r="B67" s="119"/>
      <c r="C67" s="119"/>
      <c r="D67" s="143">
        <f>SUM(D64:D66)</f>
        <v>89814</v>
      </c>
      <c r="E67" s="119"/>
      <c r="F67" s="143">
        <f>SUM(F64:F66)</f>
        <v>109341</v>
      </c>
      <c r="G67" s="117"/>
      <c r="H67" s="117"/>
      <c r="I67" s="115"/>
      <c r="J67" s="115"/>
    </row>
    <row r="68" spans="1:10" ht="18" thickTop="1">
      <c r="A68" s="115"/>
      <c r="B68" s="119"/>
      <c r="C68" s="115"/>
      <c r="D68" s="144"/>
      <c r="E68" s="115"/>
      <c r="F68" s="144"/>
      <c r="G68" s="117"/>
      <c r="H68" s="117"/>
      <c r="I68" s="115"/>
      <c r="J68" s="115"/>
    </row>
    <row r="69" spans="1:10" ht="18">
      <c r="A69" s="115"/>
      <c r="B69" s="127" t="s">
        <v>116</v>
      </c>
      <c r="C69" s="119"/>
      <c r="D69" s="139"/>
      <c r="E69" s="117"/>
      <c r="F69" s="121"/>
      <c r="G69" s="117"/>
      <c r="H69" s="117"/>
      <c r="I69" s="115"/>
      <c r="J69" s="115"/>
    </row>
    <row r="70" spans="1:10" ht="13.5">
      <c r="A70" s="115"/>
      <c r="B70" s="177" t="s">
        <v>153</v>
      </c>
      <c r="C70" s="177"/>
      <c r="D70" s="177"/>
      <c r="E70" s="177"/>
      <c r="F70" s="177"/>
      <c r="G70" s="177"/>
      <c r="H70" s="177"/>
      <c r="I70" s="177"/>
      <c r="J70" s="177"/>
    </row>
    <row r="71" spans="1:10" ht="13.5">
      <c r="A71" s="115"/>
      <c r="B71" s="149"/>
      <c r="C71" s="149"/>
      <c r="D71" s="149"/>
      <c r="E71" s="149"/>
      <c r="F71" s="149"/>
      <c r="G71" s="149"/>
      <c r="H71" s="149"/>
      <c r="I71" s="149"/>
      <c r="J71" s="149"/>
    </row>
    <row r="72" spans="1:10" ht="13.5">
      <c r="A72" s="115"/>
      <c r="B72" s="149"/>
      <c r="C72" s="149"/>
      <c r="D72" s="149"/>
      <c r="E72" s="149"/>
      <c r="F72" s="149"/>
      <c r="G72" s="149"/>
      <c r="H72" s="149"/>
      <c r="I72" s="149"/>
      <c r="J72" s="149"/>
    </row>
    <row r="73" spans="1:10" ht="13.5">
      <c r="A73" s="115"/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0" ht="13.5">
      <c r="A74" s="115"/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0" ht="12.75">
      <c r="A75" s="115"/>
      <c r="B75" s="115"/>
      <c r="C75" s="128"/>
      <c r="D75" s="137"/>
      <c r="E75" s="115"/>
      <c r="F75" s="115"/>
      <c r="G75" s="115"/>
      <c r="H75" s="115"/>
      <c r="I75" s="115"/>
      <c r="J75" s="115"/>
    </row>
    <row r="76" spans="1:10" ht="12.75">
      <c r="A76" s="115"/>
      <c r="B76" s="115"/>
      <c r="C76" s="115"/>
      <c r="D76" s="145"/>
      <c r="E76" s="115"/>
      <c r="F76" s="145"/>
      <c r="G76" s="115"/>
      <c r="H76" s="115"/>
      <c r="I76" s="115"/>
      <c r="J76" s="115"/>
    </row>
    <row r="77" spans="1:10" ht="12.75">
      <c r="A77" s="115"/>
      <c r="B77" s="115"/>
      <c r="C77" s="115"/>
      <c r="D77" s="145"/>
      <c r="E77" s="115"/>
      <c r="F77" s="145"/>
      <c r="G77" s="115"/>
      <c r="H77" s="115"/>
      <c r="I77" s="115"/>
      <c r="J77" s="115"/>
    </row>
    <row r="78" spans="1:10" ht="12.75">
      <c r="A78" s="115"/>
      <c r="B78" s="115"/>
      <c r="C78" s="115"/>
      <c r="D78" s="145"/>
      <c r="E78" s="115"/>
      <c r="F78" s="145"/>
      <c r="G78" s="115"/>
      <c r="H78" s="115"/>
      <c r="I78" s="115"/>
      <c r="J78" s="115"/>
    </row>
    <row r="79" spans="1:11" ht="12.75">
      <c r="A79" s="115"/>
      <c r="B79" s="115"/>
      <c r="C79" s="115"/>
      <c r="D79" s="144"/>
      <c r="E79" s="117"/>
      <c r="F79" s="144"/>
      <c r="G79" s="115"/>
      <c r="H79" s="115"/>
      <c r="I79" s="115"/>
      <c r="J79" s="115"/>
      <c r="K79" s="152"/>
    </row>
    <row r="80" spans="1:10" ht="12.75">
      <c r="A80" s="115"/>
      <c r="B80" s="115"/>
      <c r="C80" s="115"/>
      <c r="D80" s="137"/>
      <c r="E80" s="115"/>
      <c r="F80" s="137"/>
      <c r="G80" s="115"/>
      <c r="H80" s="115"/>
      <c r="I80" s="115"/>
      <c r="J80" s="115"/>
    </row>
    <row r="81" spans="1:10" ht="12.75">
      <c r="A81" s="115"/>
      <c r="B81" s="115"/>
      <c r="C81" s="115"/>
      <c r="D81" s="137"/>
      <c r="E81" s="115"/>
      <c r="F81" s="137"/>
      <c r="G81" s="115"/>
      <c r="H81" s="115"/>
      <c r="I81" s="115"/>
      <c r="J81" s="115"/>
    </row>
    <row r="82" spans="1:10" ht="12.75">
      <c r="A82" s="115"/>
      <c r="B82" s="115"/>
      <c r="C82" s="115"/>
      <c r="D82" s="137"/>
      <c r="E82" s="115"/>
      <c r="F82" s="137"/>
      <c r="G82" s="115"/>
      <c r="H82" s="115"/>
      <c r="I82" s="115"/>
      <c r="J82" s="115"/>
    </row>
    <row r="83" spans="1:10" ht="12.75">
      <c r="A83" s="115"/>
      <c r="B83" s="115"/>
      <c r="C83" s="115"/>
      <c r="D83" s="137"/>
      <c r="E83" s="115"/>
      <c r="F83" s="137"/>
      <c r="G83" s="115"/>
      <c r="H83" s="115"/>
      <c r="I83" s="115"/>
      <c r="J83" s="115"/>
    </row>
    <row r="84" spans="1:10" ht="12.75">
      <c r="A84" s="115"/>
      <c r="B84" s="115"/>
      <c r="C84" s="115"/>
      <c r="D84" s="137"/>
      <c r="E84" s="115"/>
      <c r="F84" s="137"/>
      <c r="G84" s="115"/>
      <c r="H84" s="115"/>
      <c r="I84" s="115"/>
      <c r="J84" s="115"/>
    </row>
    <row r="85" spans="1:10" ht="12.75">
      <c r="A85" s="115"/>
      <c r="B85" s="115"/>
      <c r="C85" s="128"/>
      <c r="D85" s="137"/>
      <c r="E85" s="115"/>
      <c r="F85" s="137"/>
      <c r="G85" s="115"/>
      <c r="H85" s="115"/>
      <c r="I85" s="115"/>
      <c r="J85" s="115"/>
    </row>
    <row r="86" spans="1:10" ht="12.75">
      <c r="A86" s="115"/>
      <c r="B86" s="115"/>
      <c r="C86" s="115"/>
      <c r="D86" s="145"/>
      <c r="E86" s="115"/>
      <c r="F86" s="145"/>
      <c r="G86" s="115"/>
      <c r="H86" s="115"/>
      <c r="I86" s="115"/>
      <c r="J86" s="115"/>
    </row>
    <row r="87" spans="1:10" ht="12.75">
      <c r="A87" s="115"/>
      <c r="B87" s="115"/>
      <c r="C87" s="115"/>
      <c r="D87" s="145"/>
      <c r="E87" s="115"/>
      <c r="F87" s="145"/>
      <c r="G87" s="115"/>
      <c r="H87" s="115"/>
      <c r="I87" s="115"/>
      <c r="J87" s="115"/>
    </row>
    <row r="88" spans="1:10" ht="12.75">
      <c r="A88" s="115"/>
      <c r="B88" s="115"/>
      <c r="C88" s="115"/>
      <c r="D88" s="145"/>
      <c r="E88" s="115"/>
      <c r="F88" s="145"/>
      <c r="G88" s="115"/>
      <c r="H88" s="115"/>
      <c r="I88" s="115"/>
      <c r="J88" s="115"/>
    </row>
    <row r="89" spans="1:10" ht="12.75">
      <c r="A89" s="115"/>
      <c r="B89" s="115"/>
      <c r="C89" s="128"/>
      <c r="D89" s="146"/>
      <c r="E89" s="129"/>
      <c r="F89" s="146"/>
      <c r="G89" s="115"/>
      <c r="H89" s="115"/>
      <c r="I89" s="115"/>
      <c r="J89" s="115"/>
    </row>
    <row r="90" spans="1:10" ht="12.75">
      <c r="A90" s="115"/>
      <c r="B90" s="115"/>
      <c r="C90" s="115"/>
      <c r="D90" s="137"/>
      <c r="E90" s="115"/>
      <c r="F90" s="137"/>
      <c r="G90" s="115"/>
      <c r="H90" s="115"/>
      <c r="I90" s="115"/>
      <c r="J90" s="115"/>
    </row>
    <row r="91" spans="1:10" ht="12.75">
      <c r="A91" s="115"/>
      <c r="B91" s="115"/>
      <c r="C91" s="115"/>
      <c r="D91" s="137"/>
      <c r="E91" s="115"/>
      <c r="F91" s="137"/>
      <c r="G91" s="115"/>
      <c r="H91" s="115"/>
      <c r="I91" s="115"/>
      <c r="J91" s="115"/>
    </row>
    <row r="92" spans="1:10" ht="12.75">
      <c r="A92" s="115"/>
      <c r="B92" s="115"/>
      <c r="C92" s="128"/>
      <c r="D92" s="137"/>
      <c r="E92" s="115"/>
      <c r="F92" s="137"/>
      <c r="G92" s="115"/>
      <c r="H92" s="115"/>
      <c r="I92" s="115"/>
      <c r="J92" s="115"/>
    </row>
    <row r="93" spans="1:10" ht="12.75">
      <c r="A93" s="115"/>
      <c r="B93" s="115"/>
      <c r="C93" s="115"/>
      <c r="D93" s="145"/>
      <c r="E93" s="126"/>
      <c r="F93" s="145"/>
      <c r="G93" s="115"/>
      <c r="H93" s="115"/>
      <c r="I93" s="115"/>
      <c r="J93" s="115"/>
    </row>
    <row r="94" spans="1:10" ht="13.5" customHeight="1">
      <c r="A94" s="115"/>
      <c r="B94" s="115"/>
      <c r="C94" s="115"/>
      <c r="D94" s="145"/>
      <c r="E94" s="126"/>
      <c r="F94" s="145"/>
      <c r="G94" s="115"/>
      <c r="H94" s="115"/>
      <c r="I94" s="115"/>
      <c r="J94" s="115"/>
    </row>
    <row r="95" spans="1:10" ht="12.75">
      <c r="A95" s="115"/>
      <c r="B95" s="115"/>
      <c r="C95" s="115"/>
      <c r="D95" s="145"/>
      <c r="E95" s="126"/>
      <c r="F95" s="145"/>
      <c r="G95" s="115"/>
      <c r="H95" s="115"/>
      <c r="I95" s="115"/>
      <c r="J95" s="115"/>
    </row>
    <row r="96" spans="1:10" ht="12.75">
      <c r="A96" s="115"/>
      <c r="B96" s="115"/>
      <c r="C96" s="115"/>
      <c r="D96" s="145"/>
      <c r="E96" s="126"/>
      <c r="F96" s="145"/>
      <c r="G96" s="115"/>
      <c r="H96" s="115"/>
      <c r="I96" s="115"/>
      <c r="J96" s="115"/>
    </row>
    <row r="97" spans="1:10" ht="12.75">
      <c r="A97" s="115"/>
      <c r="B97" s="115"/>
      <c r="C97" s="115"/>
      <c r="D97" s="145"/>
      <c r="E97" s="126"/>
      <c r="F97" s="145"/>
      <c r="G97" s="115"/>
      <c r="H97" s="115"/>
      <c r="I97" s="115"/>
      <c r="J97" s="115"/>
    </row>
    <row r="98" spans="1:10" ht="12.75">
      <c r="A98" s="115"/>
      <c r="B98" s="115"/>
      <c r="C98" s="130"/>
      <c r="D98" s="145"/>
      <c r="E98" s="126"/>
      <c r="F98" s="145"/>
      <c r="G98" s="115"/>
      <c r="H98" s="115"/>
      <c r="I98" s="115"/>
      <c r="J98" s="115"/>
    </row>
    <row r="99" spans="1:10" ht="12.75">
      <c r="A99" s="115"/>
      <c r="B99" s="115"/>
      <c r="C99" s="115"/>
      <c r="D99" s="145"/>
      <c r="E99" s="126"/>
      <c r="F99" s="145"/>
      <c r="G99" s="115"/>
      <c r="H99" s="115"/>
      <c r="I99" s="115"/>
      <c r="J99" s="115"/>
    </row>
    <row r="100" spans="1:10" ht="12.75">
      <c r="A100" s="115"/>
      <c r="B100" s="115"/>
      <c r="C100" s="115"/>
      <c r="D100" s="145"/>
      <c r="E100" s="126"/>
      <c r="F100" s="145"/>
      <c r="G100" s="115"/>
      <c r="H100" s="115"/>
      <c r="I100" s="115"/>
      <c r="J100" s="115"/>
    </row>
    <row r="101" spans="1:10" ht="12.75">
      <c r="A101" s="115"/>
      <c r="B101" s="115"/>
      <c r="C101" s="128"/>
      <c r="D101" s="146"/>
      <c r="E101" s="129"/>
      <c r="F101" s="146"/>
      <c r="G101" s="115"/>
      <c r="H101" s="115"/>
      <c r="I101" s="115"/>
      <c r="J101" s="115"/>
    </row>
    <row r="102" spans="4:6" ht="12.75">
      <c r="D102" s="147"/>
      <c r="E102" s="85"/>
      <c r="F102" s="114"/>
    </row>
  </sheetData>
  <sheetProtection/>
  <mergeCells count="1">
    <mergeCell ref="B70:J70"/>
  </mergeCells>
  <printOptions/>
  <pageMargins left="0.75" right="0.75" top="1" bottom="0.46" header="0.5" footer="0.46"/>
  <pageSetup horizontalDpi="300" verticalDpi="3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2012-01-26T12:32:35Z</cp:lastPrinted>
  <dcterms:created xsi:type="dcterms:W3CDTF">2004-10-19T07:22:43Z</dcterms:created>
  <dcterms:modified xsi:type="dcterms:W3CDTF">2014-05-20T01:24:07Z</dcterms:modified>
  <cp:category/>
  <cp:version/>
  <cp:contentType/>
  <cp:contentStatus/>
</cp:coreProperties>
</file>